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updateLinks="never" codeName="ThisWorkbook" autoCompressPictures="0"/>
  <mc:AlternateContent xmlns:mc="http://schemas.openxmlformats.org/markup-compatibility/2006">
    <mc:Choice Requires="x15">
      <x15ac:absPath xmlns:x15ac="http://schemas.microsoft.com/office/spreadsheetml/2010/11/ac" url="C:\Users\nfawver\Documents\Upload to website\"/>
    </mc:Choice>
  </mc:AlternateContent>
  <xr:revisionPtr revIDLastSave="0" documentId="13_ncr:1_{EEAB9C67-9A70-4B83-81E4-339E1DAB45B8}" xr6:coauthVersionLast="47" xr6:coauthVersionMax="47" xr10:uidLastSave="{00000000-0000-0000-0000-000000000000}"/>
  <bookViews>
    <workbookView xWindow="28965" yWindow="660" windowWidth="28800" windowHeight="15015" xr2:uid="{00000000-000D-0000-FFFF-FFFF00000000}"/>
  </bookViews>
  <sheets>
    <sheet name="Class Schedule Submission" sheetId="1" r:id="rId1"/>
    <sheet name="Sessions Table" sheetId="2" r:id="rId2"/>
    <sheet name="Lists" sheetId="3" state="hidden" r:id="rId3"/>
  </sheets>
  <externalReferences>
    <externalReference r:id="rId4"/>
  </externalReferences>
  <definedNames>
    <definedName name="Final">[1]Sheet1!$D$2:$D$4</definedName>
    <definedName name="finals">Lists!$D$2:$D$4</definedName>
    <definedName name="InstrMode">Lists!$A$2:$A$7</definedName>
    <definedName name="Location">[1]Sheet1!$B$2:$B$6</definedName>
    <definedName name="Locationslist">Lists!$B$2:$B$6</definedName>
    <definedName name="_xlnm.Print_Area" localSheetId="1">'Sessions Table'!$C:$X</definedName>
    <definedName name="_xlnm.Print_Titles" localSheetId="1">'Sessions Table'!$C:$C</definedName>
    <definedName name="roomfeatures">Lists!$C$2:$C$18</definedName>
    <definedName name="Session">'Sessions Table'!$A$6:$A$56</definedName>
    <definedName name="SessionDetails">'Sessions Table'!$A$5:$G$55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I1" i="2" l="1"/>
  <c r="X45" i="2"/>
  <c r="W45" i="2"/>
  <c r="V45" i="2"/>
  <c r="U45" i="2"/>
  <c r="T45" i="2"/>
  <c r="S45" i="2"/>
  <c r="R45" i="2"/>
  <c r="Q45" i="2"/>
  <c r="P45" i="2"/>
  <c r="O45" i="2"/>
  <c r="N45" i="2"/>
  <c r="M45" i="2"/>
  <c r="L45" i="2"/>
  <c r="K45" i="2"/>
  <c r="J45" i="2"/>
  <c r="I45" i="2"/>
  <c r="C45" i="2"/>
  <c r="B45" i="2"/>
  <c r="X44" i="2"/>
  <c r="W44" i="2"/>
  <c r="V44" i="2"/>
  <c r="U44" i="2"/>
  <c r="T44" i="2"/>
  <c r="S44" i="2"/>
  <c r="R44" i="2"/>
  <c r="Q44" i="2"/>
  <c r="P44" i="2"/>
  <c r="O44" i="2"/>
  <c r="N44" i="2"/>
  <c r="M44" i="2"/>
  <c r="L44" i="2"/>
  <c r="K44" i="2"/>
  <c r="J44" i="2"/>
  <c r="I44" i="2"/>
  <c r="C44" i="2"/>
  <c r="B44" i="2"/>
  <c r="X43" i="2"/>
  <c r="W43" i="2"/>
  <c r="V43" i="2"/>
  <c r="U43" i="2"/>
  <c r="T43" i="2"/>
  <c r="S43" i="2"/>
  <c r="R43" i="2"/>
  <c r="Q43" i="2"/>
  <c r="P43" i="2"/>
  <c r="O43" i="2"/>
  <c r="N43" i="2"/>
  <c r="M43" i="2"/>
  <c r="L43" i="2"/>
  <c r="K43" i="2"/>
  <c r="J43" i="2"/>
  <c r="I43" i="2"/>
  <c r="C43" i="2"/>
  <c r="B43" i="2"/>
  <c r="X42" i="2"/>
  <c r="W42" i="2"/>
  <c r="V42" i="2"/>
  <c r="U42" i="2"/>
  <c r="T42" i="2"/>
  <c r="S42" i="2"/>
  <c r="R42" i="2"/>
  <c r="Q42" i="2"/>
  <c r="P42" i="2"/>
  <c r="O42" i="2"/>
  <c r="N42" i="2"/>
  <c r="M42" i="2"/>
  <c r="L42" i="2"/>
  <c r="K42" i="2"/>
  <c r="J42" i="2"/>
  <c r="I42" i="2"/>
  <c r="C42" i="2"/>
  <c r="B42" i="2"/>
  <c r="X41" i="2"/>
  <c r="W41" i="2"/>
  <c r="V41" i="2"/>
  <c r="U41" i="2"/>
  <c r="T41" i="2"/>
  <c r="S41" i="2"/>
  <c r="R41" i="2"/>
  <c r="Q41" i="2"/>
  <c r="P41" i="2"/>
  <c r="O41" i="2"/>
  <c r="N41" i="2"/>
  <c r="M41" i="2"/>
  <c r="L41" i="2"/>
  <c r="K41" i="2"/>
  <c r="J41" i="2"/>
  <c r="I41" i="2"/>
  <c r="C41" i="2"/>
  <c r="B41" i="2"/>
  <c r="X40" i="2"/>
  <c r="W40" i="2"/>
  <c r="V40" i="2"/>
  <c r="U40" i="2"/>
  <c r="T40" i="2"/>
  <c r="S40" i="2"/>
  <c r="R40" i="2"/>
  <c r="Q40" i="2"/>
  <c r="P40" i="2"/>
  <c r="O40" i="2"/>
  <c r="N40" i="2"/>
  <c r="M40" i="2"/>
  <c r="L40" i="2"/>
  <c r="K40" i="2"/>
  <c r="J40" i="2"/>
  <c r="I40" i="2"/>
  <c r="C40" i="2"/>
  <c r="B40" i="2"/>
  <c r="X39" i="2"/>
  <c r="W39" i="2"/>
  <c r="V39" i="2"/>
  <c r="U39" i="2"/>
  <c r="T39" i="2"/>
  <c r="S39" i="2"/>
  <c r="R39" i="2"/>
  <c r="Q39" i="2"/>
  <c r="P39" i="2"/>
  <c r="O39" i="2"/>
  <c r="N39" i="2"/>
  <c r="M39" i="2"/>
  <c r="L39" i="2"/>
  <c r="K39" i="2"/>
  <c r="J39" i="2"/>
  <c r="I39" i="2"/>
  <c r="C39" i="2"/>
  <c r="B39" i="2"/>
  <c r="X38" i="2"/>
  <c r="W38" i="2"/>
  <c r="V38" i="2"/>
  <c r="U38" i="2"/>
  <c r="T38" i="2"/>
  <c r="S38" i="2"/>
  <c r="R38" i="2"/>
  <c r="Q38" i="2"/>
  <c r="P38" i="2"/>
  <c r="O38" i="2"/>
  <c r="N38" i="2"/>
  <c r="M38" i="2"/>
  <c r="L38" i="2"/>
  <c r="K38" i="2"/>
  <c r="J38" i="2"/>
  <c r="I38" i="2"/>
  <c r="C38" i="2"/>
  <c r="B38" i="2"/>
  <c r="X37" i="2"/>
  <c r="W37" i="2"/>
  <c r="V37" i="2"/>
  <c r="U37" i="2"/>
  <c r="T37" i="2"/>
  <c r="S37" i="2"/>
  <c r="R37" i="2"/>
  <c r="Q37" i="2"/>
  <c r="P37" i="2"/>
  <c r="O37" i="2"/>
  <c r="N37" i="2"/>
  <c r="M37" i="2"/>
  <c r="L37" i="2"/>
  <c r="K37" i="2"/>
  <c r="J37" i="2"/>
  <c r="I37" i="2"/>
  <c r="C37" i="2"/>
  <c r="B37" i="2"/>
  <c r="X36" i="2"/>
  <c r="W36" i="2"/>
  <c r="V36" i="2"/>
  <c r="U36" i="2"/>
  <c r="T36" i="2"/>
  <c r="S36" i="2"/>
  <c r="R36" i="2"/>
  <c r="Q36" i="2"/>
  <c r="P36" i="2"/>
  <c r="O36" i="2"/>
  <c r="N36" i="2"/>
  <c r="M36" i="2"/>
  <c r="L36" i="2"/>
  <c r="K36" i="2"/>
  <c r="J36" i="2"/>
  <c r="I36" i="2"/>
  <c r="C36" i="2"/>
  <c r="B36" i="2"/>
  <c r="X35" i="2"/>
  <c r="W35" i="2"/>
  <c r="V35" i="2"/>
  <c r="U35" i="2"/>
  <c r="T35" i="2"/>
  <c r="S35" i="2"/>
  <c r="R35" i="2"/>
  <c r="Q35" i="2"/>
  <c r="P35" i="2"/>
  <c r="O35" i="2"/>
  <c r="N35" i="2"/>
  <c r="M35" i="2"/>
  <c r="L35" i="2"/>
  <c r="K35" i="2"/>
  <c r="J35" i="2"/>
  <c r="I35" i="2"/>
  <c r="C35" i="2"/>
  <c r="B35" i="2"/>
  <c r="X34" i="2"/>
  <c r="W34" i="2"/>
  <c r="V34" i="2"/>
  <c r="U34" i="2"/>
  <c r="T34" i="2"/>
  <c r="S34" i="2"/>
  <c r="R34" i="2"/>
  <c r="Q34" i="2"/>
  <c r="P34" i="2"/>
  <c r="O34" i="2"/>
  <c r="N34" i="2"/>
  <c r="M34" i="2"/>
  <c r="L34" i="2"/>
  <c r="K34" i="2"/>
  <c r="J34" i="2"/>
  <c r="I34" i="2"/>
  <c r="C34" i="2"/>
  <c r="B34" i="2"/>
  <c r="X33" i="2"/>
  <c r="W33" i="2"/>
  <c r="V33" i="2"/>
  <c r="U33" i="2"/>
  <c r="T33" i="2"/>
  <c r="S33" i="2"/>
  <c r="R33" i="2"/>
  <c r="Q33" i="2"/>
  <c r="P33" i="2"/>
  <c r="O33" i="2"/>
  <c r="N33" i="2"/>
  <c r="M33" i="2"/>
  <c r="L33" i="2"/>
  <c r="K33" i="2"/>
  <c r="J33" i="2"/>
  <c r="I33" i="2"/>
  <c r="C33" i="2"/>
  <c r="B33" i="2"/>
  <c r="X32" i="2"/>
  <c r="W32" i="2"/>
  <c r="V32" i="2"/>
  <c r="U32" i="2"/>
  <c r="T32" i="2"/>
  <c r="S32" i="2"/>
  <c r="R32" i="2"/>
  <c r="Q32" i="2"/>
  <c r="P32" i="2"/>
  <c r="O32" i="2"/>
  <c r="N32" i="2"/>
  <c r="M32" i="2"/>
  <c r="L32" i="2"/>
  <c r="K32" i="2"/>
  <c r="J32" i="2"/>
  <c r="I32" i="2"/>
  <c r="C32" i="2"/>
  <c r="B32" i="2"/>
  <c r="X31" i="2"/>
  <c r="W31" i="2"/>
  <c r="V31" i="2"/>
  <c r="U31" i="2"/>
  <c r="T31" i="2"/>
  <c r="S31" i="2"/>
  <c r="R31" i="2"/>
  <c r="Q31" i="2"/>
  <c r="P31" i="2"/>
  <c r="O31" i="2"/>
  <c r="N31" i="2"/>
  <c r="M31" i="2"/>
  <c r="L31" i="2"/>
  <c r="K31" i="2"/>
  <c r="J31" i="2"/>
  <c r="I31" i="2"/>
  <c r="C31" i="2"/>
  <c r="B31" i="2"/>
  <c r="X30" i="2"/>
  <c r="W30" i="2"/>
  <c r="V30" i="2"/>
  <c r="U30" i="2"/>
  <c r="T30" i="2"/>
  <c r="S30" i="2"/>
  <c r="R30" i="2"/>
  <c r="Q30" i="2"/>
  <c r="P30" i="2"/>
  <c r="O30" i="2"/>
  <c r="N30" i="2"/>
  <c r="M30" i="2"/>
  <c r="L30" i="2"/>
  <c r="K30" i="2"/>
  <c r="J30" i="2"/>
  <c r="I30" i="2"/>
  <c r="C30" i="2"/>
  <c r="B30" i="2"/>
  <c r="X29" i="2"/>
  <c r="W29" i="2"/>
  <c r="V29" i="2"/>
  <c r="U29" i="2"/>
  <c r="T29" i="2"/>
  <c r="S29" i="2"/>
  <c r="R29" i="2"/>
  <c r="Q29" i="2"/>
  <c r="P29" i="2"/>
  <c r="O29" i="2"/>
  <c r="N29" i="2"/>
  <c r="M29" i="2"/>
  <c r="L29" i="2"/>
  <c r="K29" i="2"/>
  <c r="J29" i="2"/>
  <c r="I29" i="2"/>
  <c r="C29" i="2"/>
  <c r="B29" i="2"/>
  <c r="X28" i="2"/>
  <c r="W28" i="2"/>
  <c r="V28" i="2"/>
  <c r="U28" i="2"/>
  <c r="T28" i="2"/>
  <c r="S28" i="2"/>
  <c r="R28" i="2"/>
  <c r="Q28" i="2"/>
  <c r="P28" i="2"/>
  <c r="O28" i="2"/>
  <c r="N28" i="2"/>
  <c r="M28" i="2"/>
  <c r="L28" i="2"/>
  <c r="K28" i="2"/>
  <c r="J28" i="2"/>
  <c r="I28" i="2"/>
  <c r="C28" i="2"/>
  <c r="B28" i="2"/>
  <c r="X27" i="2"/>
  <c r="W27" i="2"/>
  <c r="V27" i="2"/>
  <c r="U27" i="2"/>
  <c r="T27" i="2"/>
  <c r="S27" i="2"/>
  <c r="R27" i="2"/>
  <c r="Q27" i="2"/>
  <c r="P27" i="2"/>
  <c r="O27" i="2"/>
  <c r="N27" i="2"/>
  <c r="M27" i="2"/>
  <c r="L27" i="2"/>
  <c r="K27" i="2"/>
  <c r="J27" i="2"/>
  <c r="I27" i="2"/>
  <c r="C27" i="2"/>
  <c r="B27" i="2"/>
  <c r="X26" i="2"/>
  <c r="W26" i="2"/>
  <c r="V26" i="2"/>
  <c r="U26" i="2"/>
  <c r="T26" i="2"/>
  <c r="S26" i="2"/>
  <c r="R26" i="2"/>
  <c r="Q26" i="2"/>
  <c r="P26" i="2"/>
  <c r="O26" i="2"/>
  <c r="N26" i="2"/>
  <c r="M26" i="2"/>
  <c r="L26" i="2"/>
  <c r="K26" i="2"/>
  <c r="J26" i="2"/>
  <c r="I26" i="2"/>
  <c r="C26" i="2"/>
  <c r="B26" i="2"/>
  <c r="X25" i="2"/>
  <c r="W25" i="2"/>
  <c r="V25" i="2"/>
  <c r="U25" i="2"/>
  <c r="T25" i="2"/>
  <c r="S25" i="2"/>
  <c r="R25" i="2"/>
  <c r="Q25" i="2"/>
  <c r="P25" i="2"/>
  <c r="O25" i="2"/>
  <c r="N25" i="2"/>
  <c r="M25" i="2"/>
  <c r="L25" i="2"/>
  <c r="K25" i="2"/>
  <c r="J25" i="2"/>
  <c r="I25" i="2"/>
  <c r="C25" i="2"/>
  <c r="B25" i="2"/>
  <c r="X24" i="2"/>
  <c r="W24" i="2"/>
  <c r="V24" i="2"/>
  <c r="U24" i="2"/>
  <c r="T24" i="2"/>
  <c r="S24" i="2"/>
  <c r="R24" i="2"/>
  <c r="Q24" i="2"/>
  <c r="P24" i="2"/>
  <c r="O24" i="2"/>
  <c r="N24" i="2"/>
  <c r="M24" i="2"/>
  <c r="L24" i="2"/>
  <c r="K24" i="2"/>
  <c r="J24" i="2"/>
  <c r="I24" i="2"/>
  <c r="C24" i="2"/>
  <c r="B24" i="2"/>
  <c r="X23" i="2"/>
  <c r="W23" i="2"/>
  <c r="V23" i="2"/>
  <c r="U23" i="2"/>
  <c r="T23" i="2"/>
  <c r="S23" i="2"/>
  <c r="R23" i="2"/>
  <c r="Q23" i="2"/>
  <c r="P23" i="2"/>
  <c r="O23" i="2"/>
  <c r="N23" i="2"/>
  <c r="M23" i="2"/>
  <c r="L23" i="2"/>
  <c r="K23" i="2"/>
  <c r="J23" i="2"/>
  <c r="I23" i="2"/>
  <c r="C23" i="2"/>
  <c r="B23" i="2"/>
  <c r="X22" i="2"/>
  <c r="W22" i="2"/>
  <c r="V22" i="2"/>
  <c r="U22" i="2"/>
  <c r="T22" i="2"/>
  <c r="S22" i="2"/>
  <c r="R22" i="2"/>
  <c r="Q22" i="2"/>
  <c r="P22" i="2"/>
  <c r="O22" i="2"/>
  <c r="N22" i="2"/>
  <c r="M22" i="2"/>
  <c r="L22" i="2"/>
  <c r="K22" i="2"/>
  <c r="J22" i="2"/>
  <c r="I22" i="2"/>
  <c r="C22" i="2"/>
  <c r="B22" i="2"/>
  <c r="X21" i="2"/>
  <c r="W21" i="2"/>
  <c r="V21" i="2"/>
  <c r="U21" i="2"/>
  <c r="T21" i="2"/>
  <c r="S21" i="2"/>
  <c r="R21" i="2"/>
  <c r="Q21" i="2"/>
  <c r="P21" i="2"/>
  <c r="O21" i="2"/>
  <c r="N21" i="2"/>
  <c r="M21" i="2"/>
  <c r="L21" i="2"/>
  <c r="K21" i="2"/>
  <c r="J21" i="2"/>
  <c r="I21" i="2"/>
  <c r="C21" i="2"/>
  <c r="B21" i="2"/>
  <c r="X20" i="2"/>
  <c r="W20" i="2"/>
  <c r="V20" i="2"/>
  <c r="U20" i="2"/>
  <c r="T20" i="2"/>
  <c r="S20" i="2"/>
  <c r="R20" i="2"/>
  <c r="Q20" i="2"/>
  <c r="P20" i="2"/>
  <c r="O20" i="2"/>
  <c r="N20" i="2"/>
  <c r="M20" i="2"/>
  <c r="L20" i="2"/>
  <c r="K20" i="2"/>
  <c r="J20" i="2"/>
  <c r="I20" i="2"/>
  <c r="C20" i="2"/>
  <c r="B20" i="2"/>
  <c r="X19" i="2"/>
  <c r="W19" i="2"/>
  <c r="V19" i="2"/>
  <c r="U19" i="2"/>
  <c r="T19" i="2"/>
  <c r="S19" i="2"/>
  <c r="R19" i="2"/>
  <c r="Q19" i="2"/>
  <c r="P19" i="2"/>
  <c r="O19" i="2"/>
  <c r="N19" i="2"/>
  <c r="M19" i="2"/>
  <c r="L19" i="2"/>
  <c r="K19" i="2"/>
  <c r="J19" i="2"/>
  <c r="I19" i="2"/>
  <c r="C19" i="2"/>
  <c r="B19" i="2"/>
  <c r="C18" i="2"/>
  <c r="B18" i="2"/>
  <c r="X17" i="2"/>
  <c r="W17" i="2"/>
  <c r="V17" i="2"/>
  <c r="U17" i="2"/>
  <c r="T17" i="2"/>
  <c r="S17" i="2"/>
  <c r="R17" i="2"/>
  <c r="Q17" i="2"/>
  <c r="P17" i="2"/>
  <c r="O17" i="2"/>
  <c r="N17" i="2"/>
  <c r="M17" i="2"/>
  <c r="L17" i="2"/>
  <c r="K17" i="2"/>
  <c r="J17" i="2"/>
  <c r="I17" i="2"/>
  <c r="D17" i="2"/>
  <c r="A17" i="2" s="1"/>
  <c r="C17" i="2"/>
  <c r="B17" i="2"/>
  <c r="X16" i="2"/>
  <c r="W16" i="2"/>
  <c r="V16" i="2"/>
  <c r="U16" i="2"/>
  <c r="T16" i="2"/>
  <c r="S16" i="2"/>
  <c r="R16" i="2"/>
  <c r="Q16" i="2"/>
  <c r="P16" i="2"/>
  <c r="O16" i="2"/>
  <c r="N16" i="2"/>
  <c r="M16" i="2"/>
  <c r="L16" i="2"/>
  <c r="K16" i="2"/>
  <c r="J16" i="2"/>
  <c r="I16" i="2"/>
  <c r="D16" i="2"/>
  <c r="C16" i="2"/>
  <c r="B16" i="2"/>
  <c r="X15" i="2"/>
  <c r="W15" i="2"/>
  <c r="V15" i="2"/>
  <c r="U15" i="2"/>
  <c r="T15" i="2"/>
  <c r="S15" i="2"/>
  <c r="R15" i="2"/>
  <c r="Q15" i="2"/>
  <c r="P15" i="2"/>
  <c r="O15" i="2"/>
  <c r="N15" i="2"/>
  <c r="M15" i="2"/>
  <c r="L15" i="2"/>
  <c r="K15" i="2"/>
  <c r="J15" i="2"/>
  <c r="I15" i="2"/>
  <c r="D15" i="2"/>
  <c r="C15" i="2"/>
  <c r="B15" i="2"/>
  <c r="X14" i="2"/>
  <c r="W14" i="2"/>
  <c r="V14" i="2"/>
  <c r="U14" i="2"/>
  <c r="T14" i="2"/>
  <c r="S14" i="2"/>
  <c r="R14" i="2"/>
  <c r="Q14" i="2"/>
  <c r="P14" i="2"/>
  <c r="O14" i="2"/>
  <c r="N14" i="2"/>
  <c r="M14" i="2"/>
  <c r="L14" i="2"/>
  <c r="K14" i="2"/>
  <c r="J14" i="2"/>
  <c r="I14" i="2"/>
  <c r="D14" i="2"/>
  <c r="C14" i="2"/>
  <c r="B14" i="2"/>
  <c r="X13" i="2"/>
  <c r="W13" i="2"/>
  <c r="V13" i="2"/>
  <c r="U13" i="2"/>
  <c r="T13" i="2"/>
  <c r="S13" i="2"/>
  <c r="R13" i="2"/>
  <c r="Q13" i="2"/>
  <c r="P13" i="2"/>
  <c r="O13" i="2"/>
  <c r="N13" i="2"/>
  <c r="M13" i="2"/>
  <c r="L13" i="2"/>
  <c r="K13" i="2"/>
  <c r="J13" i="2"/>
  <c r="I13" i="2"/>
  <c r="D13" i="2"/>
  <c r="C13" i="2"/>
  <c r="B13" i="2"/>
  <c r="X12" i="2"/>
  <c r="W12" i="2"/>
  <c r="V12" i="2"/>
  <c r="U12" i="2"/>
  <c r="T12" i="2"/>
  <c r="S12" i="2"/>
  <c r="R12" i="2"/>
  <c r="Q12" i="2"/>
  <c r="P12" i="2"/>
  <c r="O12" i="2"/>
  <c r="N12" i="2"/>
  <c r="M12" i="2"/>
  <c r="L12" i="2"/>
  <c r="K12" i="2"/>
  <c r="J12" i="2"/>
  <c r="I12" i="2"/>
  <c r="D12" i="2"/>
  <c r="C12" i="2"/>
  <c r="B12" i="2"/>
  <c r="X11" i="2"/>
  <c r="W11" i="2"/>
  <c r="V11" i="2"/>
  <c r="U11" i="2"/>
  <c r="T11" i="2"/>
  <c r="S11" i="2"/>
  <c r="R11" i="2"/>
  <c r="Q11" i="2"/>
  <c r="P11" i="2"/>
  <c r="O11" i="2"/>
  <c r="N11" i="2"/>
  <c r="M11" i="2"/>
  <c r="L11" i="2"/>
  <c r="K11" i="2"/>
  <c r="J11" i="2"/>
  <c r="I11" i="2"/>
  <c r="D11" i="2"/>
  <c r="C11" i="2"/>
  <c r="B11" i="2"/>
  <c r="A11" i="2" s="1"/>
  <c r="X10" i="2"/>
  <c r="W10" i="2"/>
  <c r="V10" i="2"/>
  <c r="U10" i="2"/>
  <c r="T10" i="2"/>
  <c r="S10" i="2"/>
  <c r="R10" i="2"/>
  <c r="Q10" i="2"/>
  <c r="P10" i="2"/>
  <c r="O10" i="2"/>
  <c r="N10" i="2"/>
  <c r="M10" i="2"/>
  <c r="L10" i="2"/>
  <c r="K10" i="2"/>
  <c r="J10" i="2"/>
  <c r="I10" i="2"/>
  <c r="D10" i="2"/>
  <c r="C10" i="2"/>
  <c r="B10" i="2"/>
  <c r="X9" i="2"/>
  <c r="W9" i="2"/>
  <c r="V9" i="2"/>
  <c r="U9" i="2"/>
  <c r="T9" i="2"/>
  <c r="S9" i="2"/>
  <c r="R9" i="2"/>
  <c r="Q9" i="2"/>
  <c r="P9" i="2"/>
  <c r="O9" i="2"/>
  <c r="N9" i="2"/>
  <c r="M9" i="2"/>
  <c r="L9" i="2"/>
  <c r="K9" i="2"/>
  <c r="J9" i="2"/>
  <c r="I9" i="2"/>
  <c r="D9" i="2"/>
  <c r="C9" i="2"/>
  <c r="B9" i="2"/>
  <c r="A9" i="2"/>
  <c r="X8" i="2"/>
  <c r="W8" i="2"/>
  <c r="V8" i="2"/>
  <c r="U8" i="2"/>
  <c r="T8" i="2"/>
  <c r="S8" i="2"/>
  <c r="R8" i="2"/>
  <c r="Q8" i="2"/>
  <c r="P8" i="2"/>
  <c r="O8" i="2"/>
  <c r="N8" i="2"/>
  <c r="M8" i="2"/>
  <c r="L8" i="2"/>
  <c r="K8" i="2"/>
  <c r="J8" i="2"/>
  <c r="I8" i="2"/>
  <c r="D8" i="2"/>
  <c r="C8" i="2"/>
  <c r="B8" i="2"/>
  <c r="A8" i="2"/>
  <c r="X7" i="2"/>
  <c r="W7" i="2"/>
  <c r="V7" i="2"/>
  <c r="U7" i="2"/>
  <c r="T7" i="2"/>
  <c r="S7" i="2"/>
  <c r="R7" i="2"/>
  <c r="Q7" i="2"/>
  <c r="P7" i="2"/>
  <c r="O7" i="2"/>
  <c r="N7" i="2"/>
  <c r="M7" i="2"/>
  <c r="L7" i="2"/>
  <c r="K7" i="2"/>
  <c r="J7" i="2"/>
  <c r="I7" i="2"/>
  <c r="D7" i="2"/>
  <c r="A7" i="2" s="1"/>
  <c r="C7" i="2"/>
  <c r="B7" i="2"/>
  <c r="X6" i="2"/>
  <c r="W6" i="2"/>
  <c r="V6" i="2"/>
  <c r="U6" i="2"/>
  <c r="T6" i="2"/>
  <c r="S6" i="2"/>
  <c r="R6" i="2"/>
  <c r="Q6" i="2"/>
  <c r="P6" i="2"/>
  <c r="O6" i="2"/>
  <c r="N6" i="2"/>
  <c r="M6" i="2"/>
  <c r="L6" i="2"/>
  <c r="K6" i="2"/>
  <c r="J6" i="2"/>
  <c r="I6" i="2"/>
  <c r="D6" i="2"/>
  <c r="A6" i="2" s="1"/>
  <c r="I4" i="2"/>
  <c r="J3" i="2"/>
  <c r="A13" i="2" l="1"/>
  <c r="A16" i="2"/>
  <c r="A15" i="2"/>
  <c r="A14" i="2"/>
  <c r="A12" i="2"/>
  <c r="A10" i="2"/>
  <c r="D18" i="2"/>
  <c r="A18" i="2" s="1"/>
  <c r="J4" i="2"/>
  <c r="E17" i="2" s="1"/>
  <c r="K3" i="2"/>
  <c r="L3" i="2" l="1"/>
  <c r="K4" i="2"/>
  <c r="E16" i="2" s="1"/>
  <c r="D19" i="2"/>
  <c r="A19" i="2" s="1"/>
  <c r="D20" i="2"/>
  <c r="A20" i="2" s="1"/>
  <c r="D21" i="2"/>
  <c r="A21" i="2" s="1"/>
  <c r="D22" i="2"/>
  <c r="A22" i="2" s="1"/>
  <c r="D23" i="2"/>
  <c r="A23" i="2" s="1"/>
  <c r="X53" i="2"/>
  <c r="W53" i="2"/>
  <c r="V53" i="2"/>
  <c r="U53" i="2"/>
  <c r="T53" i="2"/>
  <c r="S53" i="2"/>
  <c r="R53" i="2"/>
  <c r="Q53" i="2"/>
  <c r="P53" i="2"/>
  <c r="O53" i="2"/>
  <c r="N53" i="2"/>
  <c r="M53" i="2"/>
  <c r="L53" i="2"/>
  <c r="K53" i="2"/>
  <c r="J53" i="2"/>
  <c r="I53" i="2"/>
  <c r="C53" i="2"/>
  <c r="B53" i="2"/>
  <c r="X47" i="2"/>
  <c r="W47" i="2"/>
  <c r="V47" i="2"/>
  <c r="U47" i="2"/>
  <c r="T47" i="2"/>
  <c r="S47" i="2"/>
  <c r="R47" i="2"/>
  <c r="Q47" i="2"/>
  <c r="P47" i="2"/>
  <c r="O47" i="2"/>
  <c r="N47" i="2"/>
  <c r="M47" i="2"/>
  <c r="L47" i="2"/>
  <c r="K47" i="2"/>
  <c r="J47" i="2"/>
  <c r="I47" i="2"/>
  <c r="C47" i="2"/>
  <c r="B47" i="2"/>
  <c r="X46" i="2"/>
  <c r="W46" i="2"/>
  <c r="V46" i="2"/>
  <c r="U46" i="2"/>
  <c r="T46" i="2"/>
  <c r="S46" i="2"/>
  <c r="R46" i="2"/>
  <c r="Q46" i="2"/>
  <c r="P46" i="2"/>
  <c r="O46" i="2"/>
  <c r="N46" i="2"/>
  <c r="M46" i="2"/>
  <c r="L46" i="2"/>
  <c r="K46" i="2"/>
  <c r="J46" i="2"/>
  <c r="I46" i="2"/>
  <c r="C46" i="2"/>
  <c r="B46" i="2"/>
  <c r="M3" i="2" l="1"/>
  <c r="L4" i="2"/>
  <c r="D24" i="2"/>
  <c r="A24" i="2" s="1"/>
  <c r="D25" i="2"/>
  <c r="A25" i="2" s="1"/>
  <c r="X56" i="2"/>
  <c r="W56" i="2"/>
  <c r="V56" i="2"/>
  <c r="U56" i="2"/>
  <c r="T56" i="2"/>
  <c r="S56" i="2"/>
  <c r="R56" i="2"/>
  <c r="Q56" i="2"/>
  <c r="P56" i="2"/>
  <c r="O56" i="2"/>
  <c r="N56" i="2"/>
  <c r="M56" i="2"/>
  <c r="L56" i="2"/>
  <c r="K56" i="2"/>
  <c r="J56" i="2"/>
  <c r="I56" i="2"/>
  <c r="C56" i="2"/>
  <c r="B56" i="2"/>
  <c r="N3" i="2" l="1"/>
  <c r="M4" i="2"/>
  <c r="E14" i="2" s="1"/>
  <c r="D26" i="2"/>
  <c r="A26" i="2" s="1"/>
  <c r="D27" i="2"/>
  <c r="A27" i="2" s="1"/>
  <c r="E15" i="2"/>
  <c r="E23" i="2"/>
  <c r="H5" i="1"/>
  <c r="I5" i="1"/>
  <c r="H6" i="1"/>
  <c r="I6" i="1"/>
  <c r="H7" i="1"/>
  <c r="I7" i="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I4" i="1"/>
  <c r="H4" i="1"/>
  <c r="O3" i="2" l="1"/>
  <c r="N4" i="2"/>
  <c r="D28" i="2"/>
  <c r="A28" i="2" s="1"/>
  <c r="D29" i="2"/>
  <c r="A29" i="2" s="1"/>
  <c r="D30" i="2"/>
  <c r="A30" i="2" s="1"/>
  <c r="P3" i="2" l="1"/>
  <c r="O4" i="2"/>
  <c r="E12" i="2" s="1"/>
  <c r="D31" i="2"/>
  <c r="A31" i="2" s="1"/>
  <c r="D32" i="2"/>
  <c r="A32" i="2" s="1"/>
  <c r="D33" i="2"/>
  <c r="A33" i="2" s="1"/>
  <c r="E22" i="2"/>
  <c r="E13" i="2"/>
  <c r="C48" i="2"/>
  <c r="C49" i="2"/>
  <c r="C50" i="2"/>
  <c r="C51" i="2"/>
  <c r="C52" i="2"/>
  <c r="C54" i="2"/>
  <c r="C55" i="2"/>
  <c r="B48" i="2"/>
  <c r="B49" i="2"/>
  <c r="B50" i="2"/>
  <c r="B51" i="2"/>
  <c r="B52" i="2"/>
  <c r="B54" i="2"/>
  <c r="B55" i="2"/>
  <c r="Q3" i="2" l="1"/>
  <c r="P4" i="2"/>
  <c r="D34" i="2"/>
  <c r="A34" i="2" s="1"/>
  <c r="D35" i="2"/>
  <c r="A35" i="2" s="1"/>
  <c r="R3" i="2" l="1"/>
  <c r="Q4" i="2"/>
  <c r="D36" i="2"/>
  <c r="A36" i="2" s="1"/>
  <c r="D37" i="2"/>
  <c r="A37" i="2" s="1"/>
  <c r="D38" i="2"/>
  <c r="A38" i="2" s="1"/>
  <c r="D39" i="2"/>
  <c r="A39" i="2" s="1"/>
  <c r="E27" i="2"/>
  <c r="E11" i="2"/>
  <c r="J51" i="2"/>
  <c r="K51" i="2"/>
  <c r="L51" i="2"/>
  <c r="M51" i="2"/>
  <c r="N51" i="2"/>
  <c r="O51" i="2"/>
  <c r="P51" i="2"/>
  <c r="Q51" i="2"/>
  <c r="R51" i="2"/>
  <c r="S51" i="2"/>
  <c r="T51" i="2"/>
  <c r="U51" i="2"/>
  <c r="V51" i="2"/>
  <c r="W51" i="2"/>
  <c r="X51" i="2"/>
  <c r="I51" i="2"/>
  <c r="S3" i="2" l="1"/>
  <c r="R4" i="2"/>
  <c r="D40" i="2"/>
  <c r="A40" i="2" s="1"/>
  <c r="D41" i="2"/>
  <c r="A41" i="2" s="1"/>
  <c r="E25" i="2"/>
  <c r="E35" i="2"/>
  <c r="X55" i="2"/>
  <c r="W55" i="2"/>
  <c r="V55" i="2"/>
  <c r="U55" i="2"/>
  <c r="T55" i="2"/>
  <c r="S55" i="2"/>
  <c r="R55" i="2"/>
  <c r="Q55" i="2"/>
  <c r="P55" i="2"/>
  <c r="O55" i="2"/>
  <c r="N55" i="2"/>
  <c r="M55" i="2"/>
  <c r="L55" i="2"/>
  <c r="K55" i="2"/>
  <c r="J55" i="2"/>
  <c r="I55" i="2"/>
  <c r="I48" i="2"/>
  <c r="J48" i="2"/>
  <c r="K48" i="2"/>
  <c r="L48" i="2"/>
  <c r="M48" i="2"/>
  <c r="N48" i="2"/>
  <c r="O48" i="2"/>
  <c r="P48" i="2"/>
  <c r="Q48" i="2"/>
  <c r="R48" i="2"/>
  <c r="S48" i="2"/>
  <c r="T48" i="2"/>
  <c r="U48" i="2"/>
  <c r="V48" i="2"/>
  <c r="W48" i="2"/>
  <c r="X48" i="2"/>
  <c r="I49" i="2"/>
  <c r="J49" i="2"/>
  <c r="K49" i="2"/>
  <c r="L49" i="2"/>
  <c r="M49" i="2"/>
  <c r="N49" i="2"/>
  <c r="O49" i="2"/>
  <c r="P49" i="2"/>
  <c r="Q49" i="2"/>
  <c r="R49" i="2"/>
  <c r="S49" i="2"/>
  <c r="T49" i="2"/>
  <c r="U49" i="2"/>
  <c r="V49" i="2"/>
  <c r="W49" i="2"/>
  <c r="X49" i="2"/>
  <c r="I50" i="2"/>
  <c r="J50" i="2"/>
  <c r="K50" i="2"/>
  <c r="L50" i="2"/>
  <c r="M50" i="2"/>
  <c r="N50" i="2"/>
  <c r="O50" i="2"/>
  <c r="P50" i="2"/>
  <c r="Q50" i="2"/>
  <c r="R50" i="2"/>
  <c r="S50" i="2"/>
  <c r="T50" i="2"/>
  <c r="U50" i="2"/>
  <c r="V50" i="2"/>
  <c r="W50" i="2"/>
  <c r="X50" i="2"/>
  <c r="I52" i="2"/>
  <c r="J52" i="2"/>
  <c r="K52" i="2"/>
  <c r="L52" i="2"/>
  <c r="M52" i="2"/>
  <c r="N52" i="2"/>
  <c r="O52" i="2"/>
  <c r="P52" i="2"/>
  <c r="Q52" i="2"/>
  <c r="R52" i="2"/>
  <c r="S52" i="2"/>
  <c r="T52" i="2"/>
  <c r="U52" i="2"/>
  <c r="V52" i="2"/>
  <c r="W52" i="2"/>
  <c r="X52" i="2"/>
  <c r="I54" i="2"/>
  <c r="J54" i="2"/>
  <c r="K54" i="2"/>
  <c r="L54" i="2"/>
  <c r="M54" i="2"/>
  <c r="N54" i="2"/>
  <c r="O54" i="2"/>
  <c r="P54" i="2"/>
  <c r="Q54" i="2"/>
  <c r="R54" i="2"/>
  <c r="S54" i="2"/>
  <c r="T54" i="2"/>
  <c r="U54" i="2"/>
  <c r="V54" i="2"/>
  <c r="W54" i="2"/>
  <c r="X54" i="2"/>
  <c r="T3" i="2" l="1"/>
  <c r="S4" i="2"/>
  <c r="D43" i="2"/>
  <c r="A43" i="2" s="1"/>
  <c r="D42" i="2"/>
  <c r="A42" i="2" s="1"/>
  <c r="E30" i="2"/>
  <c r="E10" i="2"/>
  <c r="U3" i="2" l="1"/>
  <c r="T4" i="2"/>
  <c r="D44" i="2"/>
  <c r="A44" i="2" s="1"/>
  <c r="E29" i="2"/>
  <c r="E33" i="2"/>
  <c r="E41" i="2"/>
  <c r="V3" i="2" l="1"/>
  <c r="U4" i="2"/>
  <c r="D45" i="2"/>
  <c r="A45" i="2" s="1"/>
  <c r="E21" i="2"/>
  <c r="E32" i="2"/>
  <c r="E39" i="2"/>
  <c r="W3" i="2" l="1"/>
  <c r="V4" i="2"/>
  <c r="E37" i="2" s="1"/>
  <c r="E9" i="2"/>
  <c r="E38" i="2"/>
  <c r="X3" i="2" l="1"/>
  <c r="X4" i="2" s="1"/>
  <c r="W4" i="2"/>
  <c r="E6" i="2" l="1"/>
  <c r="E7" i="2"/>
  <c r="E18" i="2"/>
  <c r="E19" i="2"/>
  <c r="E24" i="2"/>
  <c r="E26" i="2"/>
  <c r="E28" i="2"/>
  <c r="E31" i="2"/>
  <c r="E34" i="2"/>
  <c r="E42" i="2"/>
  <c r="E44" i="2"/>
  <c r="E45" i="2"/>
  <c r="E36" i="2"/>
  <c r="E40" i="2"/>
  <c r="E8" i="2"/>
  <c r="E20" i="2"/>
  <c r="E43" i="2"/>
  <c r="D46" i="2"/>
  <c r="A46" i="2" s="1"/>
  <c r="D47" i="2"/>
  <c r="A47" i="2" s="1"/>
  <c r="D48" i="2" l="1"/>
  <c r="A48" i="2" s="1"/>
  <c r="D49" i="2"/>
  <c r="A49" i="2" s="1"/>
  <c r="D53" i="2"/>
  <c r="A53" i="2" s="1"/>
  <c r="E47" i="2" l="1"/>
  <c r="D51" i="2"/>
  <c r="A51" i="2" s="1"/>
  <c r="D52" i="2"/>
  <c r="A52" i="2" s="1"/>
  <c r="D50" i="2"/>
  <c r="A50" i="2" s="1"/>
  <c r="D54" i="2"/>
  <c r="A54" i="2" s="1"/>
  <c r="E46" i="2" l="1"/>
  <c r="E53" i="2"/>
  <c r="D55" i="2"/>
  <c r="A55" i="2" s="1"/>
  <c r="D56" i="2" l="1"/>
  <c r="A56" i="2" s="1"/>
  <c r="E49" i="2" l="1"/>
  <c r="E52" i="2"/>
  <c r="E51" i="2" l="1"/>
  <c r="E56" i="2" l="1"/>
  <c r="E50" i="2"/>
  <c r="E55" i="2"/>
  <c r="E54" i="2"/>
  <c r="E48" i="2"/>
  <c r="H3" i="1"/>
  <c r="I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mac mini</author>
  </authors>
  <commentList>
    <comment ref="F2" authorId="0" shapeId="0" xr:uid="{00000000-0006-0000-0000-000001000000}">
      <text>
        <r>
          <rPr>
            <b/>
            <sz val="9"/>
            <color indexed="81"/>
            <rFont val="Arial Unicode MS"/>
            <family val="2"/>
          </rPr>
          <t xml:space="preserve">Will this course be cross-listed with another course or courses?  </t>
        </r>
        <r>
          <rPr>
            <sz val="9"/>
            <color indexed="81"/>
            <rFont val="Arial Unicode MS"/>
            <family val="2"/>
          </rPr>
          <t xml:space="preserve">
</t>
        </r>
      </text>
    </comment>
    <comment ref="Q2" authorId="0" shapeId="0" xr:uid="{00000000-0006-0000-0000-000002000000}">
      <text>
        <r>
          <rPr>
            <b/>
            <sz val="9"/>
            <color indexed="81"/>
            <rFont val="Arial Unicode MS"/>
            <family val="2"/>
          </rPr>
          <t>List meeting pattern start date or list all dates this course meets in this pattern.</t>
        </r>
        <r>
          <rPr>
            <sz val="9"/>
            <color indexed="81"/>
            <rFont val="Arial Unicode MS"/>
            <family val="2"/>
          </rPr>
          <t xml:space="preserve">
</t>
        </r>
      </text>
    </comment>
    <comment ref="R2" authorId="0" shapeId="0" xr:uid="{00000000-0006-0000-0000-000003000000}">
      <text>
        <r>
          <rPr>
            <b/>
            <sz val="9"/>
            <color indexed="81"/>
            <rFont val="Arial Unicode MS"/>
            <family val="2"/>
          </rPr>
          <t>List meeting end date or leave blank if meeting dates were listed in previous column</t>
        </r>
        <r>
          <rPr>
            <sz val="9"/>
            <color indexed="81"/>
            <rFont val="Arial Unicode MS"/>
            <family val="2"/>
          </rPr>
          <t xml:space="preserve">
</t>
        </r>
      </text>
    </comment>
    <comment ref="V2" authorId="0" shapeId="0" xr:uid="{00000000-0006-0000-0000-000004000000}">
      <text>
        <r>
          <rPr>
            <b/>
            <sz val="9"/>
            <color indexed="81"/>
            <rFont val="Arial Unicode MS"/>
            <family val="2"/>
          </rPr>
          <t>Indicate credits if different than catalog credit value for the course</t>
        </r>
        <r>
          <rPr>
            <sz val="9"/>
            <color indexed="81"/>
            <rFont val="Arial Unicode MS"/>
            <family val="2"/>
          </rPr>
          <t xml:space="preserve">
</t>
        </r>
      </text>
    </comment>
    <comment ref="W2" authorId="0" shapeId="0" xr:uid="{00000000-0006-0000-0000-000005000000}">
      <text>
        <r>
          <rPr>
            <sz val="9"/>
            <color indexed="81"/>
            <rFont val="Arial Unicode MS"/>
            <family val="2"/>
          </rPr>
          <t xml:space="preserve">Will the course have special requirements for registration? For example, "for Seminary students only" or "for Freshman only"?
</t>
        </r>
      </text>
    </comment>
  </commentList>
</comments>
</file>

<file path=xl/sharedStrings.xml><?xml version="1.0" encoding="utf-8"?>
<sst xmlns="http://schemas.openxmlformats.org/spreadsheetml/2006/main" count="126" uniqueCount="104">
  <si>
    <t>Data Projector</t>
    <phoneticPr fontId="2" type="noConversion"/>
  </si>
  <si>
    <t>Full Media (Data Projector/DVD/Speakers)</t>
    <phoneticPr fontId="2" type="noConversion"/>
  </si>
  <si>
    <t>Speakers</t>
    <phoneticPr fontId="2" type="noConversion"/>
  </si>
  <si>
    <t>Final</t>
    <phoneticPr fontId="2" type="noConversion"/>
  </si>
  <si>
    <t>No</t>
    <phoneticPr fontId="2" type="noConversion"/>
  </si>
  <si>
    <t>Last Class</t>
    <phoneticPr fontId="2" type="noConversion"/>
  </si>
  <si>
    <t>A</t>
    <phoneticPr fontId="2" type="noConversion"/>
  </si>
  <si>
    <t>Yes</t>
    <phoneticPr fontId="2" type="noConversion"/>
  </si>
  <si>
    <t>First Floor Access</t>
  </si>
  <si>
    <t>Piano</t>
  </si>
  <si>
    <t>Tables</t>
    <phoneticPr fontId="2" type="noConversion"/>
  </si>
  <si>
    <t>Blackout Capable (Room Darkening)</t>
    <phoneticPr fontId="2" type="noConversion"/>
  </si>
  <si>
    <t>Whiteboard - Extra</t>
    <phoneticPr fontId="2" type="noConversion"/>
  </si>
  <si>
    <t>No Chalkboard</t>
    <phoneticPr fontId="2" type="noConversion"/>
  </si>
  <si>
    <t>Overhead Projector</t>
    <phoneticPr fontId="2" type="noConversion"/>
  </si>
  <si>
    <t>Map (Latin America)</t>
    <phoneticPr fontId="2" type="noConversion"/>
  </si>
  <si>
    <t>Document Camera</t>
    <phoneticPr fontId="2" type="noConversion"/>
  </si>
  <si>
    <t>Tablet Arm Chairs</t>
    <phoneticPr fontId="2" type="noConversion"/>
  </si>
  <si>
    <t>Round Tables</t>
    <phoneticPr fontId="2" type="noConversion"/>
  </si>
  <si>
    <t>Tiered Seating</t>
    <phoneticPr fontId="2" type="noConversion"/>
  </si>
  <si>
    <t>Notes</t>
    <phoneticPr fontId="2" type="noConversion"/>
  </si>
  <si>
    <t>Cross-listed with ?</t>
    <phoneticPr fontId="2" type="noConversion"/>
  </si>
  <si>
    <t>Subject</t>
  </si>
  <si>
    <t>Title</t>
  </si>
  <si>
    <t>Session</t>
  </si>
  <si>
    <t>Class Start Date</t>
  </si>
  <si>
    <t>Class End Date</t>
  </si>
  <si>
    <t>Cap Enrl</t>
  </si>
  <si>
    <t>Location</t>
  </si>
  <si>
    <t>Mtg Start</t>
  </si>
  <si>
    <t>Mtg End</t>
  </si>
  <si>
    <t>Meeting Pattern</t>
  </si>
  <si>
    <t>Meeting Start Date</t>
  </si>
  <si>
    <t>Meeting End Date</t>
  </si>
  <si>
    <t>Instructor</t>
  </si>
  <si>
    <t/>
  </si>
  <si>
    <t>N</t>
  </si>
  <si>
    <t>Instruction Mode</t>
  </si>
  <si>
    <t>P - In Person</t>
  </si>
  <si>
    <t>Locations</t>
  </si>
  <si>
    <t>Newberg</t>
  </si>
  <si>
    <t>Off-Site</t>
  </si>
  <si>
    <t>Classroom features</t>
  </si>
  <si>
    <t>----------------------</t>
  </si>
  <si>
    <t>Flexible Seating</t>
  </si>
  <si>
    <t>Session Dates</t>
  </si>
  <si>
    <t>Start Date</t>
  </si>
  <si>
    <t>End Date</t>
  </si>
  <si>
    <t>Sessions Menu</t>
  </si>
  <si>
    <t>Week</t>
  </si>
  <si>
    <t>Start Week</t>
  </si>
  <si>
    <t>End Week</t>
  </si>
  <si>
    <t>Basic Data Tab</t>
    <phoneticPr fontId="2" type="noConversion"/>
  </si>
  <si>
    <t>Meetings Tab</t>
    <phoneticPr fontId="2" type="noConversion"/>
  </si>
  <si>
    <t>Enrollment Cntrl</t>
    <phoneticPr fontId="2" type="noConversion"/>
  </si>
  <si>
    <t>Class Assoc</t>
    <phoneticPr fontId="2" type="noConversion"/>
  </si>
  <si>
    <t>Class Requisites</t>
    <phoneticPr fontId="2" type="noConversion"/>
  </si>
  <si>
    <t>Crse #</t>
    <phoneticPr fontId="2" type="noConversion"/>
  </si>
  <si>
    <t>Section Code</t>
    <phoneticPr fontId="2" type="noConversion"/>
  </si>
  <si>
    <t>Sub-Title (for Special Topics)</t>
    <phoneticPr fontId="2" type="noConversion"/>
  </si>
  <si>
    <t>Instr Mode</t>
    <phoneticPr fontId="2" type="noConversion"/>
  </si>
  <si>
    <t>Dept Consent/ Permission Required?</t>
    <phoneticPr fontId="2" type="noConversion"/>
  </si>
  <si>
    <t>Special course requirements?</t>
    <phoneticPr fontId="2" type="noConversion"/>
  </si>
  <si>
    <t>EXAMPLE CLASS - Clinical Practicum</t>
    <phoneticPr fontId="2" type="noConversion"/>
  </si>
  <si>
    <t>MoWeFr</t>
    <phoneticPr fontId="2" type="noConversion"/>
  </si>
  <si>
    <t>Mtg Nbr</t>
  </si>
  <si>
    <t>Requested Room</t>
  </si>
  <si>
    <t>REG</t>
  </si>
  <si>
    <t>A</t>
  </si>
  <si>
    <t>B</t>
  </si>
  <si>
    <t>C</t>
  </si>
  <si>
    <t>D</t>
  </si>
  <si>
    <t>E</t>
  </si>
  <si>
    <t>F</t>
  </si>
  <si>
    <t>G</t>
  </si>
  <si>
    <t>H</t>
  </si>
  <si>
    <t>I</t>
  </si>
  <si>
    <t>J</t>
  </si>
  <si>
    <t>K</t>
  </si>
  <si>
    <t>L</t>
  </si>
  <si>
    <t>M</t>
  </si>
  <si>
    <t>O</t>
  </si>
  <si>
    <t>P</t>
  </si>
  <si>
    <t>Code</t>
  </si>
  <si>
    <t>HA - Hybrid (In Person &amp; Remote/Online)</t>
  </si>
  <si>
    <t>HB - Hybrid Remote Synchronous/Online Asynchronous</t>
  </si>
  <si>
    <t>OA - Online Asynchronous only</t>
  </si>
  <si>
    <t>F - Field Experience &amp; Internship</t>
    <phoneticPr fontId="0" type="noConversion"/>
  </si>
  <si>
    <t>I - Indepndent Study</t>
    <phoneticPr fontId="0" type="noConversion"/>
  </si>
  <si>
    <t>Newberg</t>
    <phoneticPr fontId="0" type="noConversion"/>
  </si>
  <si>
    <t>Portland</t>
    <phoneticPr fontId="0" type="noConversion"/>
  </si>
  <si>
    <t>Redmond</t>
    <phoneticPr fontId="0" type="noConversion"/>
  </si>
  <si>
    <t>Salem</t>
    <phoneticPr fontId="0" type="noConversion"/>
  </si>
  <si>
    <t>Remote-Synchronous</t>
  </si>
  <si>
    <t>Online-Asynchronous</t>
  </si>
  <si>
    <t>RC 120</t>
  </si>
  <si>
    <t>Bear, Bruin</t>
  </si>
  <si>
    <t>ABCD</t>
  </si>
  <si>
    <t>500</t>
  </si>
  <si>
    <t>Enrolll Minimum</t>
  </si>
  <si>
    <t>Attribute</t>
  </si>
  <si>
    <t>Regular (Full term)-GRAD</t>
  </si>
  <si>
    <t>.</t>
  </si>
  <si>
    <t>A16-Session 1-16 (16 wks) Starts 08/30/27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</si>
</sst>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Unicode MS"/>
    </font>
    <font>
      <b/>
      <sz val="10"/>
      <name val="Arial Unicode MS"/>
      <family val="2"/>
    </font>
    <font>
      <sz val="8"/>
      <name val="Verdana"/>
      <family val="2"/>
    </font>
    <font>
      <b/>
      <sz val="10"/>
      <name val="Arial"/>
      <family val="2"/>
    </font>
    <font>
      <i/>
      <sz val="10"/>
      <name val="Arial Unicode MS"/>
      <family val="2"/>
    </font>
    <font>
      <sz val="10"/>
      <name val="Arial Unicode MS"/>
      <family val="2"/>
    </font>
    <font>
      <sz val="9"/>
      <name val="Arial"/>
      <family val="2"/>
    </font>
    <font>
      <b/>
      <sz val="9"/>
      <name val="Arial"/>
      <family val="2"/>
    </font>
    <font>
      <sz val="10"/>
      <name val="Arial"/>
      <family val="2"/>
    </font>
    <font>
      <sz val="10"/>
      <color theme="0" tint="-0.14999847407452621"/>
      <name val="Arial"/>
      <family val="2"/>
    </font>
    <font>
      <b/>
      <sz val="20"/>
      <name val="Arial"/>
      <family val="2"/>
    </font>
    <font>
      <sz val="10"/>
      <name val="Arial Unicode MS"/>
      <family val="2"/>
    </font>
    <font>
      <b/>
      <sz val="10"/>
      <name val="Arial Unicode MS"/>
      <family val="2"/>
    </font>
    <font>
      <b/>
      <sz val="9"/>
      <color indexed="81"/>
      <name val="Arial Unicode MS"/>
      <family val="2"/>
    </font>
    <font>
      <sz val="9"/>
      <color indexed="81"/>
      <name val="Arial Unicode MS"/>
      <family val="2"/>
    </font>
    <font>
      <sz val="9"/>
      <name val="Arial Unicode MS"/>
      <family val="2"/>
    </font>
    <font>
      <sz val="9"/>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auto="1"/>
      </bottom>
      <diagonal/>
    </border>
  </borders>
  <cellStyleXfs count="1">
    <xf numFmtId="0" fontId="0" fillId="0" borderId="0"/>
  </cellStyleXfs>
  <cellXfs count="57">
    <xf numFmtId="0" fontId="0" fillId="0" borderId="0" xfId="0"/>
    <xf numFmtId="0" fontId="0" fillId="0" borderId="0" xfId="0" applyProtection="1">
      <protection locked="0"/>
    </xf>
    <xf numFmtId="0" fontId="4" fillId="0" borderId="0" xfId="0" applyFont="1" applyProtection="1">
      <protection locked="0"/>
    </xf>
    <xf numFmtId="49" fontId="4" fillId="0" borderId="0" xfId="0" applyNumberFormat="1" applyFont="1" applyProtection="1">
      <protection locked="0"/>
    </xf>
    <xf numFmtId="0" fontId="4" fillId="0" borderId="0" xfId="0" quotePrefix="1" applyFont="1" applyProtection="1">
      <protection locked="0"/>
    </xf>
    <xf numFmtId="49" fontId="0" fillId="0" borderId="0" xfId="0" applyNumberFormat="1" applyProtection="1">
      <protection locked="0"/>
    </xf>
    <xf numFmtId="0" fontId="1" fillId="0" borderId="0" xfId="0" applyFont="1"/>
    <xf numFmtId="0" fontId="3" fillId="0" borderId="0" xfId="0" applyFont="1"/>
    <xf numFmtId="0" fontId="3" fillId="0" borderId="0" xfId="0" applyFont="1" applyAlignment="1">
      <alignment wrapText="1"/>
    </xf>
    <xf numFmtId="14" fontId="6" fillId="0" borderId="3" xfId="0" applyNumberFormat="1" applyFont="1" applyBorder="1" applyAlignment="1">
      <alignment horizontal="center"/>
    </xf>
    <xf numFmtId="0" fontId="8" fillId="0" borderId="0" xfId="0" applyFont="1"/>
    <xf numFmtId="0" fontId="0" fillId="0" borderId="1" xfId="0" applyBorder="1"/>
    <xf numFmtId="0" fontId="0" fillId="0" borderId="0" xfId="0" applyAlignment="1">
      <alignment horizontal="center"/>
    </xf>
    <xf numFmtId="0" fontId="0" fillId="0" borderId="3" xfId="0" applyBorder="1"/>
    <xf numFmtId="0" fontId="1" fillId="0" borderId="3" xfId="0" applyFont="1" applyBorder="1" applyAlignment="1">
      <alignment horizontal="center"/>
    </xf>
    <xf numFmtId="14" fontId="0" fillId="0" borderId="3" xfId="0" applyNumberFormat="1" applyBorder="1"/>
    <xf numFmtId="0" fontId="0" fillId="0" borderId="3" xfId="0" applyBorder="1" applyAlignment="1">
      <alignment horizontal="center"/>
    </xf>
    <xf numFmtId="0" fontId="1" fillId="0" borderId="0" xfId="0" applyFont="1" applyAlignment="1">
      <alignment horizontal="right"/>
    </xf>
    <xf numFmtId="14" fontId="0" fillId="0" borderId="5" xfId="0" applyNumberFormat="1" applyBorder="1"/>
    <xf numFmtId="0" fontId="5" fillId="0" borderId="1" xfId="0" applyFont="1" applyBorder="1"/>
    <xf numFmtId="0" fontId="1" fillId="0" borderId="1" xfId="0" applyFont="1" applyBorder="1" applyAlignment="1">
      <alignment horizontal="center"/>
    </xf>
    <xf numFmtId="0" fontId="0" fillId="0" borderId="1" xfId="0" applyBorder="1" applyAlignment="1">
      <alignment horizontal="center"/>
    </xf>
    <xf numFmtId="0" fontId="1" fillId="0" borderId="5" xfId="0" applyFont="1" applyBorder="1" applyAlignment="1">
      <alignment horizontal="right"/>
    </xf>
    <xf numFmtId="0" fontId="0" fillId="0" borderId="5" xfId="0" applyBorder="1"/>
    <xf numFmtId="14" fontId="7" fillId="0" borderId="3" xfId="0" applyNumberFormat="1" applyFont="1" applyBorder="1" applyAlignment="1" applyProtection="1">
      <alignment horizontal="center"/>
      <protection locked="0"/>
    </xf>
    <xf numFmtId="0" fontId="1" fillId="0" borderId="1" xfId="0" applyFont="1" applyBorder="1"/>
    <xf numFmtId="0" fontId="1" fillId="0" borderId="5" xfId="0" applyFont="1" applyBorder="1"/>
    <xf numFmtId="0" fontId="12" fillId="0" borderId="0" xfId="0" applyFont="1" applyAlignment="1" applyProtection="1">
      <alignment wrapText="1"/>
      <protection locked="0"/>
    </xf>
    <xf numFmtId="0" fontId="12" fillId="0" borderId="0" xfId="0" applyFont="1" applyAlignment="1" applyProtection="1">
      <alignment wrapText="1"/>
      <protection hidden="1"/>
    </xf>
    <xf numFmtId="18" fontId="12" fillId="0" borderId="0" xfId="0" applyNumberFormat="1" applyFont="1" applyAlignment="1" applyProtection="1">
      <alignment wrapText="1"/>
      <protection locked="0"/>
    </xf>
    <xf numFmtId="49" fontId="12" fillId="0" borderId="0" xfId="0" applyNumberFormat="1" applyFont="1" applyAlignment="1">
      <alignment wrapText="1"/>
    </xf>
    <xf numFmtId="49" fontId="12" fillId="0" borderId="0" xfId="0" applyNumberFormat="1" applyFont="1" applyAlignment="1" applyProtection="1">
      <alignment wrapText="1"/>
      <protection hidden="1"/>
    </xf>
    <xf numFmtId="18" fontId="12" fillId="0" borderId="0" xfId="0" applyNumberFormat="1" applyFont="1" applyAlignment="1">
      <alignment wrapText="1"/>
    </xf>
    <xf numFmtId="14" fontId="4" fillId="0" borderId="0" xfId="0" applyNumberFormat="1" applyFont="1" applyProtection="1">
      <protection hidden="1"/>
    </xf>
    <xf numFmtId="18" fontId="4" fillId="0" borderId="0" xfId="0" applyNumberFormat="1" applyFont="1" applyProtection="1">
      <protection locked="0"/>
    </xf>
    <xf numFmtId="2" fontId="4" fillId="0" borderId="0" xfId="0" applyNumberFormat="1" applyFont="1" applyProtection="1">
      <protection locked="0"/>
    </xf>
    <xf numFmtId="0" fontId="11" fillId="0" borderId="0" xfId="0" applyFont="1" applyProtection="1">
      <protection locked="0"/>
    </xf>
    <xf numFmtId="49" fontId="11" fillId="0" borderId="0" xfId="0" applyNumberFormat="1" applyFont="1" applyProtection="1">
      <protection locked="0"/>
    </xf>
    <xf numFmtId="18" fontId="11" fillId="0" borderId="0" xfId="0" applyNumberFormat="1" applyFont="1" applyProtection="1">
      <protection locked="0"/>
    </xf>
    <xf numFmtId="14" fontId="4" fillId="0" borderId="0" xfId="0" applyNumberFormat="1" applyFont="1" applyProtection="1">
      <protection locked="0"/>
    </xf>
    <xf numFmtId="0" fontId="11" fillId="0" borderId="0" xfId="0" applyFont="1" applyProtection="1">
      <protection hidden="1"/>
    </xf>
    <xf numFmtId="0" fontId="15" fillId="0" borderId="0" xfId="0" applyFont="1"/>
    <xf numFmtId="0" fontId="15" fillId="0" borderId="0" xfId="0" applyFont="1" applyAlignment="1">
      <alignment horizontal="center"/>
    </xf>
    <xf numFmtId="0" fontId="16" fillId="0" borderId="4" xfId="0" applyFont="1" applyBorder="1" applyAlignment="1">
      <alignment horizontal="center"/>
    </xf>
    <xf numFmtId="0" fontId="1" fillId="0" borderId="2" xfId="0" applyFont="1" applyBorder="1"/>
    <xf numFmtId="0" fontId="0" fillId="0" borderId="2" xfId="0" applyBorder="1" applyAlignment="1">
      <alignment horizontal="left"/>
    </xf>
    <xf numFmtId="0" fontId="5" fillId="0" borderId="2" xfId="0" applyFont="1" applyBorder="1" applyAlignment="1">
      <alignment horizontal="left"/>
    </xf>
    <xf numFmtId="0" fontId="9" fillId="3" borderId="3" xfId="0" applyFont="1" applyFill="1" applyBorder="1" applyAlignment="1">
      <alignment horizontal="center"/>
    </xf>
    <xf numFmtId="49" fontId="1" fillId="0" borderId="0" xfId="0" applyNumberFormat="1" applyFont="1" applyAlignment="1">
      <alignment wrapText="1"/>
    </xf>
    <xf numFmtId="0" fontId="12" fillId="0" borderId="0" xfId="0" applyFont="1" applyAlignment="1" applyProtection="1">
      <alignment wrapText="1"/>
      <protection locked="0"/>
    </xf>
    <xf numFmtId="0" fontId="10" fillId="0" borderId="0" xfId="0" applyFont="1" applyAlignment="1">
      <alignment horizontal="center"/>
    </xf>
    <xf numFmtId="14" fontId="7" fillId="0" borderId="3" xfId="0" applyNumberFormat="1" applyFont="1" applyBorder="1" applyAlignment="1">
      <alignment horizontal="center"/>
    </xf>
    <xf numFmtId="0" fontId="7" fillId="2" borderId="3" xfId="0" applyFont="1" applyFill="1" applyBorder="1" applyAlignment="1">
      <alignment horizontal="center"/>
    </xf>
    <xf numFmtId="0" fontId="0" fillId="0" borderId="2" xfId="0" applyBorder="1"/>
    <xf numFmtId="14" fontId="0" fillId="0" borderId="2" xfId="0" applyNumberFormat="1" applyBorder="1" applyAlignment="1">
      <alignment horizontal="left"/>
    </xf>
    <xf numFmtId="14" fontId="0" fillId="0" borderId="5" xfId="0" applyNumberFormat="1" applyBorder="1" applyAlignment="1">
      <alignment horizontal="left"/>
    </xf>
    <xf numFmtId="0" fontId="9" fillId="0" borderId="3" xfId="0" applyFont="1" applyBorder="1" applyAlignment="1">
      <alignment horizontal="center"/>
    </xf>
  </cellXfs>
  <cellStyles count="1">
    <cellStyle name="Normal" xfId="0" builtinId="0"/>
  </cellStyles>
  <dxfs count="102">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ppData/Local/Temp/Class_Schedule_Submission_Form_new%204-21-14%20(1).xlsx" TargetMode="External"/><Relationship Id="rId1" Type="http://schemas.openxmlformats.org/officeDocument/2006/relationships/externalLinkPath" Target="/Users/nfawver/AppData/Local/Temp/Class_Schedule_Submission_Form_new%204-21-1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ss Schedule Submission"/>
      <sheetName val="Sessions Table"/>
      <sheetName val="Sheet1"/>
    </sheetNames>
    <sheetDataSet>
      <sheetData sheetId="0"/>
      <sheetData sheetId="1"/>
      <sheetData sheetId="2">
        <row r="2">
          <cell r="B2" t="str">
            <v>Newberg</v>
          </cell>
          <cell r="D2" t="str">
            <v>Yes</v>
          </cell>
        </row>
        <row r="3">
          <cell r="B3" t="str">
            <v>Portland</v>
          </cell>
          <cell r="D3" t="str">
            <v>No</v>
          </cell>
        </row>
        <row r="4">
          <cell r="B4" t="str">
            <v>Redmond</v>
          </cell>
          <cell r="D4" t="str">
            <v>Last Class</v>
          </cell>
        </row>
        <row r="5">
          <cell r="B5" t="str">
            <v>Salem</v>
          </cell>
        </row>
        <row r="6">
          <cell r="B6" t="str">
            <v>Off-Site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29"/>
  <sheetViews>
    <sheetView tabSelected="1" topLeftCell="A2" workbookViewId="0">
      <pane xSplit="8" ySplit="1" topLeftCell="I3" activePane="bottomRight" state="frozenSplit"/>
      <selection pane="topRight" activeCell="J1" sqref="J1"/>
      <selection pane="bottomLeft" activeCell="A3" sqref="A3"/>
      <selection pane="bottomRight" activeCell="M11" sqref="M11"/>
    </sheetView>
  </sheetViews>
  <sheetFormatPr defaultColWidth="9.85546875" defaultRowHeight="12.75"/>
  <cols>
    <col min="1" max="1" width="7.7109375" style="36" customWidth="1"/>
    <col min="2" max="2" width="6.140625" style="36" bestFit="1" customWidth="1"/>
    <col min="3" max="3" width="8.28515625" style="36" customWidth="1"/>
    <col min="4" max="4" width="34" style="36" bestFit="1" customWidth="1"/>
    <col min="5" max="5" width="14.85546875" style="36" customWidth="1"/>
    <col min="6" max="6" width="9.42578125" style="36" customWidth="1"/>
    <col min="7" max="7" width="41.28515625" style="36" customWidth="1"/>
    <col min="8" max="9" width="11.28515625" style="40" customWidth="1"/>
    <col min="10" max="10" width="12.5703125" style="36" customWidth="1"/>
    <col min="11" max="11" width="9.42578125" style="36" customWidth="1"/>
    <col min="12" max="12" width="10.28515625" style="36" customWidth="1"/>
    <col min="13" max="14" width="9.85546875" style="36" customWidth="1"/>
    <col min="15" max="15" width="8.140625" style="38" bestFit="1" customWidth="1"/>
    <col min="16" max="16" width="9" style="38" customWidth="1"/>
    <col min="17" max="17" width="10" style="36" customWidth="1"/>
    <col min="18" max="18" width="11.5703125" style="36" customWidth="1"/>
    <col min="19" max="19" width="10.5703125" style="36" customWidth="1"/>
    <col min="20" max="20" width="10.85546875" style="36"/>
    <col min="21" max="21" width="7.85546875" style="36" bestFit="1" customWidth="1"/>
    <col min="22" max="22" width="11.42578125" style="36" hidden="1" customWidth="1"/>
    <col min="23" max="23" width="23.42578125" style="36" bestFit="1" customWidth="1"/>
    <col min="24" max="24" width="5.140625" style="36" hidden="1" customWidth="1"/>
    <col min="25" max="25" width="7" style="36" hidden="1" customWidth="1"/>
    <col min="26" max="26" width="12.85546875" style="36" customWidth="1"/>
    <col min="27" max="16384" width="9.85546875" style="1"/>
  </cols>
  <sheetData>
    <row r="1" spans="1:26" customFormat="1" hidden="1">
      <c r="A1" s="27"/>
      <c r="B1" s="27"/>
      <c r="C1" s="27"/>
      <c r="D1" s="27"/>
      <c r="E1" s="27" t="s">
        <v>52</v>
      </c>
      <c r="F1" s="27"/>
      <c r="G1" s="27" t="s">
        <v>52</v>
      </c>
      <c r="H1" s="28"/>
      <c r="I1" s="28"/>
      <c r="J1" s="27"/>
      <c r="K1" s="27"/>
      <c r="L1" s="49" t="s">
        <v>53</v>
      </c>
      <c r="M1" s="49"/>
      <c r="N1" s="27"/>
      <c r="O1" s="29"/>
      <c r="P1" s="29"/>
      <c r="Q1" s="27"/>
      <c r="R1" s="27"/>
      <c r="S1" s="27"/>
      <c r="T1" s="49" t="s">
        <v>54</v>
      </c>
      <c r="U1" s="49"/>
      <c r="V1" s="27" t="s">
        <v>55</v>
      </c>
      <c r="W1" s="27" t="s">
        <v>56</v>
      </c>
      <c r="X1" s="27"/>
      <c r="Y1" s="27"/>
      <c r="Z1" s="27"/>
    </row>
    <row r="2" spans="1:26" s="2" customFormat="1" ht="63.75">
      <c r="A2" s="30" t="s">
        <v>22</v>
      </c>
      <c r="B2" s="30" t="s">
        <v>57</v>
      </c>
      <c r="C2" s="30" t="s">
        <v>58</v>
      </c>
      <c r="D2" s="30" t="s">
        <v>23</v>
      </c>
      <c r="E2" s="30" t="s">
        <v>59</v>
      </c>
      <c r="F2" s="30" t="s">
        <v>21</v>
      </c>
      <c r="G2" s="30" t="s">
        <v>24</v>
      </c>
      <c r="H2" s="31" t="s">
        <v>25</v>
      </c>
      <c r="I2" s="31" t="s">
        <v>26</v>
      </c>
      <c r="J2" s="30" t="s">
        <v>60</v>
      </c>
      <c r="K2" s="30" t="s">
        <v>28</v>
      </c>
      <c r="L2" s="30" t="s">
        <v>66</v>
      </c>
      <c r="M2" s="30" t="s">
        <v>65</v>
      </c>
      <c r="N2" s="30" t="s">
        <v>31</v>
      </c>
      <c r="O2" s="32" t="s">
        <v>29</v>
      </c>
      <c r="P2" s="32" t="s">
        <v>30</v>
      </c>
      <c r="Q2" s="30" t="s">
        <v>32</v>
      </c>
      <c r="R2" s="30" t="s">
        <v>33</v>
      </c>
      <c r="S2" s="30" t="s">
        <v>34</v>
      </c>
      <c r="T2" s="30" t="s">
        <v>61</v>
      </c>
      <c r="U2" s="30" t="s">
        <v>27</v>
      </c>
      <c r="V2" s="48" t="s">
        <v>99</v>
      </c>
      <c r="W2" s="30" t="s">
        <v>62</v>
      </c>
      <c r="X2" s="48" t="s">
        <v>100</v>
      </c>
      <c r="Y2" s="30" t="s">
        <v>3</v>
      </c>
      <c r="Z2" s="30" t="s">
        <v>20</v>
      </c>
    </row>
    <row r="3" spans="1:26">
      <c r="A3" s="3" t="s">
        <v>97</v>
      </c>
      <c r="B3" s="3" t="s">
        <v>98</v>
      </c>
      <c r="C3" s="3" t="s">
        <v>6</v>
      </c>
      <c r="D3" s="3" t="s">
        <v>63</v>
      </c>
      <c r="E3" s="3" t="s">
        <v>35</v>
      </c>
      <c r="F3" s="3" t="s">
        <v>35</v>
      </c>
      <c r="G3" s="3" t="s">
        <v>103</v>
      </c>
      <c r="H3" s="33">
        <f t="shared" ref="H3:H34" si="0">IF(ISBLANK(G3),"",VLOOKUP(G3,SessionDetails,4,FALSE))</f>
        <v>46629</v>
      </c>
      <c r="I3" s="33">
        <f t="shared" ref="I3:I34" si="1">IF(ISBLANK(G3),"",VLOOKUP(G3,SessionDetails,5,FALSE))</f>
        <v>46738</v>
      </c>
      <c r="J3" s="3" t="s">
        <v>38</v>
      </c>
      <c r="K3" s="3" t="s">
        <v>40</v>
      </c>
      <c r="L3" s="3" t="s">
        <v>95</v>
      </c>
      <c r="M3" s="3"/>
      <c r="N3" s="3" t="s">
        <v>64</v>
      </c>
      <c r="O3" s="34">
        <v>0.3611111111111111</v>
      </c>
      <c r="P3" s="34">
        <v>0.45833333333333331</v>
      </c>
      <c r="Q3" s="33">
        <v>46629</v>
      </c>
      <c r="R3" s="33">
        <v>46738</v>
      </c>
      <c r="S3" s="3" t="s">
        <v>96</v>
      </c>
      <c r="T3" s="3" t="s">
        <v>36</v>
      </c>
      <c r="U3" s="2">
        <v>25</v>
      </c>
      <c r="V3" s="35">
        <v>10</v>
      </c>
      <c r="W3" s="35"/>
      <c r="X3" s="35"/>
      <c r="Y3" s="3"/>
      <c r="Z3" s="2"/>
    </row>
    <row r="4" spans="1:26">
      <c r="G4" s="3"/>
      <c r="H4" s="33" t="str">
        <f t="shared" si="0"/>
        <v/>
      </c>
      <c r="I4" s="33" t="str">
        <f t="shared" si="1"/>
        <v/>
      </c>
      <c r="J4" s="37"/>
      <c r="K4" s="3"/>
      <c r="Q4" s="39"/>
      <c r="R4" s="39"/>
      <c r="Y4" s="37"/>
    </row>
    <row r="5" spans="1:26">
      <c r="G5" s="3"/>
      <c r="H5" s="33" t="str">
        <f t="shared" si="0"/>
        <v/>
      </c>
      <c r="I5" s="33" t="str">
        <f t="shared" si="1"/>
        <v/>
      </c>
      <c r="J5" s="37"/>
      <c r="K5" s="3"/>
      <c r="Q5" s="39"/>
      <c r="R5" s="39"/>
      <c r="Y5" s="37"/>
    </row>
    <row r="6" spans="1:26">
      <c r="G6" s="3"/>
      <c r="H6" s="33" t="str">
        <f t="shared" si="0"/>
        <v/>
      </c>
      <c r="I6" s="33" t="str">
        <f t="shared" si="1"/>
        <v/>
      </c>
      <c r="J6" s="37"/>
      <c r="K6" s="3"/>
      <c r="Q6" s="39"/>
      <c r="R6" s="39"/>
      <c r="Y6" s="37"/>
    </row>
    <row r="7" spans="1:26">
      <c r="D7" s="37"/>
      <c r="G7" s="3"/>
      <c r="H7" s="33" t="str">
        <f t="shared" si="0"/>
        <v/>
      </c>
      <c r="I7" s="33" t="str">
        <f t="shared" si="1"/>
        <v/>
      </c>
      <c r="J7" s="37"/>
      <c r="K7" s="3"/>
      <c r="Q7" s="39"/>
      <c r="R7" s="39"/>
      <c r="Y7" s="37"/>
    </row>
    <row r="8" spans="1:26">
      <c r="G8" s="3"/>
      <c r="H8" s="33" t="str">
        <f t="shared" si="0"/>
        <v/>
      </c>
      <c r="I8" s="33" t="str">
        <f t="shared" si="1"/>
        <v/>
      </c>
      <c r="J8" s="37"/>
      <c r="K8" s="3"/>
      <c r="Q8" s="39"/>
      <c r="R8" s="39"/>
      <c r="Y8" s="37"/>
    </row>
    <row r="9" spans="1:26">
      <c r="G9" s="3"/>
      <c r="H9" s="33" t="str">
        <f t="shared" si="0"/>
        <v/>
      </c>
      <c r="I9" s="33" t="str">
        <f t="shared" si="1"/>
        <v/>
      </c>
      <c r="J9" s="37"/>
      <c r="K9" s="3"/>
      <c r="Q9" s="39"/>
      <c r="R9" s="39"/>
      <c r="Y9" s="37"/>
    </row>
    <row r="10" spans="1:26">
      <c r="G10" s="3"/>
      <c r="H10" s="33" t="str">
        <f t="shared" si="0"/>
        <v/>
      </c>
      <c r="I10" s="33" t="str">
        <f t="shared" si="1"/>
        <v/>
      </c>
      <c r="J10" s="37"/>
      <c r="K10" s="3"/>
      <c r="Q10" s="39"/>
      <c r="R10" s="39"/>
      <c r="Y10" s="37"/>
    </row>
    <row r="11" spans="1:26">
      <c r="G11" s="3"/>
      <c r="H11" s="33" t="str">
        <f t="shared" si="0"/>
        <v/>
      </c>
      <c r="I11" s="33" t="str">
        <f t="shared" si="1"/>
        <v/>
      </c>
      <c r="J11" s="37"/>
      <c r="K11" s="3"/>
      <c r="Q11" s="39"/>
      <c r="R11" s="39"/>
      <c r="Y11" s="37"/>
    </row>
    <row r="12" spans="1:26">
      <c r="G12" s="3"/>
      <c r="H12" s="33" t="str">
        <f t="shared" si="0"/>
        <v/>
      </c>
      <c r="I12" s="33" t="str">
        <f t="shared" si="1"/>
        <v/>
      </c>
      <c r="J12" s="37"/>
      <c r="K12" s="3"/>
      <c r="Q12" s="39"/>
      <c r="R12" s="39"/>
      <c r="Y12" s="37"/>
    </row>
    <row r="13" spans="1:26">
      <c r="G13" s="3"/>
      <c r="H13" s="33" t="str">
        <f t="shared" si="0"/>
        <v/>
      </c>
      <c r="I13" s="33" t="str">
        <f t="shared" si="1"/>
        <v/>
      </c>
      <c r="J13" s="37"/>
      <c r="K13" s="3"/>
      <c r="Q13" s="39"/>
      <c r="R13" s="39"/>
      <c r="Y13" s="37"/>
    </row>
    <row r="14" spans="1:26">
      <c r="G14" s="3"/>
      <c r="H14" s="33" t="str">
        <f t="shared" si="0"/>
        <v/>
      </c>
      <c r="I14" s="33" t="str">
        <f t="shared" si="1"/>
        <v/>
      </c>
      <c r="J14" s="37"/>
      <c r="K14" s="3"/>
      <c r="Q14" s="39"/>
      <c r="R14" s="39"/>
      <c r="Y14" s="37"/>
    </row>
    <row r="15" spans="1:26">
      <c r="G15" s="3"/>
      <c r="H15" s="33" t="str">
        <f t="shared" si="0"/>
        <v/>
      </c>
      <c r="I15" s="33" t="str">
        <f t="shared" si="1"/>
        <v/>
      </c>
      <c r="J15" s="37"/>
      <c r="K15" s="3"/>
      <c r="Q15" s="39"/>
      <c r="R15" s="39"/>
      <c r="Y15" s="37"/>
    </row>
    <row r="16" spans="1:26">
      <c r="G16" s="3"/>
      <c r="H16" s="33" t="str">
        <f t="shared" si="0"/>
        <v/>
      </c>
      <c r="I16" s="33" t="str">
        <f t="shared" si="1"/>
        <v/>
      </c>
      <c r="J16" s="37"/>
      <c r="K16" s="3"/>
      <c r="Q16" s="39"/>
      <c r="R16" s="39"/>
      <c r="Y16" s="37"/>
    </row>
    <row r="17" spans="7:25">
      <c r="G17" s="3"/>
      <c r="H17" s="33" t="str">
        <f t="shared" si="0"/>
        <v/>
      </c>
      <c r="I17" s="33" t="str">
        <f t="shared" si="1"/>
        <v/>
      </c>
      <c r="J17" s="37"/>
      <c r="K17" s="3"/>
      <c r="Q17" s="39"/>
      <c r="R17" s="39"/>
      <c r="Y17" s="37"/>
    </row>
    <row r="18" spans="7:25">
      <c r="G18" s="3"/>
      <c r="H18" s="33" t="str">
        <f t="shared" si="0"/>
        <v/>
      </c>
      <c r="I18" s="33" t="str">
        <f t="shared" si="1"/>
        <v/>
      </c>
      <c r="J18" s="37"/>
      <c r="K18" s="3"/>
      <c r="Q18" s="39"/>
      <c r="R18" s="39"/>
      <c r="Y18" s="37"/>
    </row>
    <row r="19" spans="7:25">
      <c r="G19" s="3"/>
      <c r="H19" s="33" t="str">
        <f t="shared" si="0"/>
        <v/>
      </c>
      <c r="I19" s="33" t="str">
        <f t="shared" si="1"/>
        <v/>
      </c>
      <c r="J19" s="37"/>
      <c r="K19" s="3"/>
      <c r="Q19" s="39"/>
      <c r="R19" s="39"/>
      <c r="Y19" s="37"/>
    </row>
    <row r="20" spans="7:25">
      <c r="G20" s="3"/>
      <c r="H20" s="33" t="str">
        <f t="shared" si="0"/>
        <v/>
      </c>
      <c r="I20" s="33" t="str">
        <f t="shared" si="1"/>
        <v/>
      </c>
      <c r="J20" s="37"/>
      <c r="K20" s="3"/>
      <c r="Q20" s="39"/>
      <c r="R20" s="39"/>
      <c r="Y20" s="37"/>
    </row>
    <row r="21" spans="7:25">
      <c r="G21" s="3"/>
      <c r="H21" s="33" t="str">
        <f t="shared" si="0"/>
        <v/>
      </c>
      <c r="I21" s="33" t="str">
        <f t="shared" si="1"/>
        <v/>
      </c>
      <c r="J21" s="37"/>
      <c r="K21" s="3"/>
      <c r="Q21" s="39"/>
      <c r="R21" s="39"/>
      <c r="Y21" s="37"/>
    </row>
    <row r="22" spans="7:25">
      <c r="G22" s="3"/>
      <c r="H22" s="33" t="str">
        <f t="shared" si="0"/>
        <v/>
      </c>
      <c r="I22" s="33" t="str">
        <f t="shared" si="1"/>
        <v/>
      </c>
      <c r="J22" s="37"/>
      <c r="K22" s="3"/>
      <c r="Q22" s="39"/>
      <c r="R22" s="39"/>
      <c r="Y22" s="37"/>
    </row>
    <row r="23" spans="7:25">
      <c r="G23" s="3"/>
      <c r="H23" s="33" t="str">
        <f t="shared" si="0"/>
        <v/>
      </c>
      <c r="I23" s="33" t="str">
        <f t="shared" si="1"/>
        <v/>
      </c>
      <c r="J23" s="37"/>
      <c r="K23" s="3"/>
      <c r="Q23" s="39"/>
      <c r="R23" s="39"/>
      <c r="Y23" s="37"/>
    </row>
    <row r="24" spans="7:25">
      <c r="G24" s="3"/>
      <c r="H24" s="33" t="str">
        <f t="shared" si="0"/>
        <v/>
      </c>
      <c r="I24" s="33" t="str">
        <f t="shared" si="1"/>
        <v/>
      </c>
      <c r="J24" s="37"/>
      <c r="K24" s="3"/>
      <c r="Q24" s="39"/>
      <c r="R24" s="39"/>
      <c r="Y24" s="37"/>
    </row>
    <row r="25" spans="7:25">
      <c r="G25" s="3"/>
      <c r="H25" s="33" t="str">
        <f t="shared" si="0"/>
        <v/>
      </c>
      <c r="I25" s="33" t="str">
        <f t="shared" si="1"/>
        <v/>
      </c>
      <c r="J25" s="37"/>
      <c r="K25" s="3"/>
      <c r="Q25" s="39"/>
      <c r="R25" s="39"/>
      <c r="Y25" s="37"/>
    </row>
    <row r="26" spans="7:25">
      <c r="G26" s="3"/>
      <c r="H26" s="33" t="str">
        <f t="shared" si="0"/>
        <v/>
      </c>
      <c r="I26" s="33" t="str">
        <f t="shared" si="1"/>
        <v/>
      </c>
      <c r="J26" s="37"/>
      <c r="K26" s="3"/>
      <c r="Q26" s="39"/>
      <c r="R26" s="39"/>
      <c r="Y26" s="37"/>
    </row>
    <row r="27" spans="7:25">
      <c r="G27" s="3"/>
      <c r="H27" s="33" t="str">
        <f t="shared" si="0"/>
        <v/>
      </c>
      <c r="I27" s="33" t="str">
        <f t="shared" si="1"/>
        <v/>
      </c>
      <c r="J27" s="37"/>
      <c r="K27" s="3"/>
      <c r="Q27" s="39"/>
      <c r="R27" s="39"/>
      <c r="Y27" s="37"/>
    </row>
    <row r="28" spans="7:25">
      <c r="G28" s="3"/>
      <c r="H28" s="33" t="str">
        <f t="shared" si="0"/>
        <v/>
      </c>
      <c r="I28" s="33" t="str">
        <f t="shared" si="1"/>
        <v/>
      </c>
      <c r="J28" s="37"/>
      <c r="K28" s="3"/>
      <c r="Q28" s="39"/>
      <c r="R28" s="39"/>
      <c r="Y28" s="37"/>
    </row>
    <row r="29" spans="7:25">
      <c r="G29" s="3"/>
      <c r="H29" s="33" t="str">
        <f t="shared" si="0"/>
        <v/>
      </c>
      <c r="I29" s="33" t="str">
        <f t="shared" si="1"/>
        <v/>
      </c>
      <c r="J29" s="37"/>
      <c r="K29" s="3"/>
      <c r="Q29" s="39"/>
      <c r="R29" s="39"/>
      <c r="Y29" s="37"/>
    </row>
    <row r="30" spans="7:25">
      <c r="G30" s="3"/>
      <c r="H30" s="33" t="str">
        <f t="shared" si="0"/>
        <v/>
      </c>
      <c r="I30" s="33" t="str">
        <f t="shared" si="1"/>
        <v/>
      </c>
      <c r="J30" s="37"/>
      <c r="K30" s="3"/>
      <c r="Q30" s="39"/>
      <c r="R30" s="39"/>
      <c r="Y30" s="37"/>
    </row>
    <row r="31" spans="7:25">
      <c r="G31" s="3"/>
      <c r="H31" s="33" t="str">
        <f t="shared" si="0"/>
        <v/>
      </c>
      <c r="I31" s="33" t="str">
        <f t="shared" si="1"/>
        <v/>
      </c>
      <c r="J31" s="37"/>
      <c r="K31" s="3"/>
      <c r="Q31" s="39"/>
      <c r="R31" s="39"/>
      <c r="Y31" s="37"/>
    </row>
    <row r="32" spans="7:25">
      <c r="G32" s="3"/>
      <c r="H32" s="33" t="str">
        <f t="shared" si="0"/>
        <v/>
      </c>
      <c r="I32" s="33" t="str">
        <f t="shared" si="1"/>
        <v/>
      </c>
      <c r="J32" s="37"/>
      <c r="K32" s="3"/>
      <c r="Q32" s="39"/>
      <c r="R32" s="39"/>
      <c r="Y32" s="37"/>
    </row>
    <row r="33" spans="7:25">
      <c r="G33" s="3"/>
      <c r="H33" s="33" t="str">
        <f t="shared" si="0"/>
        <v/>
      </c>
      <c r="I33" s="33" t="str">
        <f t="shared" si="1"/>
        <v/>
      </c>
      <c r="J33" s="37"/>
      <c r="K33" s="3"/>
      <c r="Q33" s="39"/>
      <c r="R33" s="39"/>
      <c r="Y33" s="37"/>
    </row>
    <row r="34" spans="7:25">
      <c r="G34" s="3"/>
      <c r="H34" s="33" t="str">
        <f t="shared" si="0"/>
        <v/>
      </c>
      <c r="I34" s="33" t="str">
        <f t="shared" si="1"/>
        <v/>
      </c>
      <c r="J34" s="37"/>
      <c r="K34" s="3"/>
      <c r="Q34" s="39"/>
      <c r="R34" s="39"/>
      <c r="Y34" s="37"/>
    </row>
    <row r="35" spans="7:25">
      <c r="G35" s="3"/>
      <c r="H35" s="33" t="str">
        <f t="shared" ref="H35:H66" si="2">IF(ISBLANK(G35),"",VLOOKUP(G35,SessionDetails,4,FALSE))</f>
        <v/>
      </c>
      <c r="I35" s="33" t="str">
        <f t="shared" ref="I35:I66" si="3">IF(ISBLANK(G35),"",VLOOKUP(G35,SessionDetails,5,FALSE))</f>
        <v/>
      </c>
      <c r="J35" s="37"/>
      <c r="K35" s="3"/>
      <c r="Q35" s="39"/>
      <c r="R35" s="39"/>
      <c r="Y35" s="37"/>
    </row>
    <row r="36" spans="7:25">
      <c r="G36" s="3"/>
      <c r="H36" s="33" t="str">
        <f t="shared" si="2"/>
        <v/>
      </c>
      <c r="I36" s="33" t="str">
        <f t="shared" si="3"/>
        <v/>
      </c>
      <c r="J36" s="37"/>
      <c r="K36" s="3"/>
      <c r="Q36" s="39"/>
      <c r="R36" s="39"/>
      <c r="Y36" s="37"/>
    </row>
    <row r="37" spans="7:25">
      <c r="G37" s="3"/>
      <c r="H37" s="33" t="str">
        <f t="shared" si="2"/>
        <v/>
      </c>
      <c r="I37" s="33" t="str">
        <f t="shared" si="3"/>
        <v/>
      </c>
      <c r="J37" s="37"/>
      <c r="K37" s="3"/>
      <c r="Q37" s="39"/>
      <c r="R37" s="39"/>
      <c r="Y37" s="37"/>
    </row>
    <row r="38" spans="7:25">
      <c r="G38" s="3"/>
      <c r="H38" s="33" t="str">
        <f t="shared" si="2"/>
        <v/>
      </c>
      <c r="I38" s="33" t="str">
        <f t="shared" si="3"/>
        <v/>
      </c>
      <c r="J38" s="37"/>
      <c r="K38" s="3"/>
      <c r="Q38" s="39"/>
      <c r="R38" s="39"/>
      <c r="Y38" s="37"/>
    </row>
    <row r="39" spans="7:25">
      <c r="G39" s="3"/>
      <c r="H39" s="33" t="str">
        <f t="shared" si="2"/>
        <v/>
      </c>
      <c r="I39" s="33" t="str">
        <f t="shared" si="3"/>
        <v/>
      </c>
      <c r="J39" s="37"/>
      <c r="K39" s="3"/>
      <c r="Q39" s="39"/>
      <c r="R39" s="39"/>
      <c r="Y39" s="37"/>
    </row>
    <row r="40" spans="7:25">
      <c r="G40" s="3"/>
      <c r="H40" s="33" t="str">
        <f t="shared" si="2"/>
        <v/>
      </c>
      <c r="I40" s="33" t="str">
        <f t="shared" si="3"/>
        <v/>
      </c>
      <c r="J40" s="37"/>
      <c r="K40" s="3"/>
      <c r="Q40" s="39"/>
      <c r="R40" s="39"/>
      <c r="Y40" s="37"/>
    </row>
    <row r="41" spans="7:25">
      <c r="G41" s="3"/>
      <c r="H41" s="33" t="str">
        <f t="shared" si="2"/>
        <v/>
      </c>
      <c r="I41" s="33" t="str">
        <f t="shared" si="3"/>
        <v/>
      </c>
      <c r="J41" s="37"/>
      <c r="K41" s="3"/>
      <c r="Q41" s="39"/>
      <c r="R41" s="39"/>
      <c r="Y41" s="37"/>
    </row>
    <row r="42" spans="7:25">
      <c r="G42" s="3"/>
      <c r="H42" s="33" t="str">
        <f t="shared" si="2"/>
        <v/>
      </c>
      <c r="I42" s="33" t="str">
        <f t="shared" si="3"/>
        <v/>
      </c>
      <c r="J42" s="37"/>
      <c r="K42" s="3"/>
      <c r="Q42" s="39"/>
      <c r="R42" s="39"/>
      <c r="Y42" s="37"/>
    </row>
    <row r="43" spans="7:25">
      <c r="G43" s="3"/>
      <c r="H43" s="33" t="str">
        <f t="shared" si="2"/>
        <v/>
      </c>
      <c r="I43" s="33" t="str">
        <f t="shared" si="3"/>
        <v/>
      </c>
      <c r="J43" s="37"/>
      <c r="K43" s="3"/>
      <c r="Q43" s="39"/>
      <c r="R43" s="39"/>
      <c r="Y43" s="37"/>
    </row>
    <row r="44" spans="7:25">
      <c r="G44" s="3"/>
      <c r="H44" s="33" t="str">
        <f t="shared" si="2"/>
        <v/>
      </c>
      <c r="I44" s="33" t="str">
        <f t="shared" si="3"/>
        <v/>
      </c>
      <c r="J44" s="37"/>
      <c r="K44" s="3"/>
      <c r="Q44" s="39"/>
      <c r="R44" s="39"/>
      <c r="Y44" s="37"/>
    </row>
    <row r="45" spans="7:25">
      <c r="G45" s="3"/>
      <c r="H45" s="33" t="str">
        <f t="shared" si="2"/>
        <v/>
      </c>
      <c r="I45" s="33" t="str">
        <f t="shared" si="3"/>
        <v/>
      </c>
      <c r="J45" s="37"/>
      <c r="K45" s="3"/>
      <c r="Q45" s="39"/>
      <c r="R45" s="39"/>
      <c r="Y45" s="37"/>
    </row>
    <row r="46" spans="7:25">
      <c r="G46" s="3"/>
      <c r="H46" s="33" t="str">
        <f t="shared" si="2"/>
        <v/>
      </c>
      <c r="I46" s="33" t="str">
        <f t="shared" si="3"/>
        <v/>
      </c>
      <c r="J46" s="37"/>
      <c r="K46" s="3"/>
      <c r="Q46" s="39"/>
      <c r="R46" s="39"/>
      <c r="Y46" s="37"/>
    </row>
    <row r="47" spans="7:25">
      <c r="G47" s="3"/>
      <c r="H47" s="33" t="str">
        <f t="shared" si="2"/>
        <v/>
      </c>
      <c r="I47" s="33" t="str">
        <f t="shared" si="3"/>
        <v/>
      </c>
      <c r="J47" s="37"/>
      <c r="K47" s="3"/>
      <c r="Q47" s="39"/>
      <c r="R47" s="39"/>
      <c r="Y47" s="37"/>
    </row>
    <row r="48" spans="7:25">
      <c r="G48" s="3"/>
      <c r="H48" s="33" t="str">
        <f t="shared" si="2"/>
        <v/>
      </c>
      <c r="I48" s="33" t="str">
        <f t="shared" si="3"/>
        <v/>
      </c>
      <c r="J48" s="37"/>
      <c r="K48" s="3"/>
      <c r="Q48" s="39"/>
      <c r="R48" s="39"/>
      <c r="Y48" s="37"/>
    </row>
    <row r="49" spans="7:25">
      <c r="G49" s="3"/>
      <c r="H49" s="33" t="str">
        <f t="shared" si="2"/>
        <v/>
      </c>
      <c r="I49" s="33" t="str">
        <f t="shared" si="3"/>
        <v/>
      </c>
      <c r="J49" s="37"/>
      <c r="K49" s="3"/>
      <c r="Q49" s="39"/>
      <c r="R49" s="39"/>
      <c r="Y49" s="37"/>
    </row>
    <row r="50" spans="7:25">
      <c r="G50" s="3"/>
      <c r="H50" s="33" t="str">
        <f t="shared" si="2"/>
        <v/>
      </c>
      <c r="I50" s="33" t="str">
        <f t="shared" si="3"/>
        <v/>
      </c>
      <c r="J50" s="37"/>
      <c r="K50" s="3"/>
      <c r="Q50" s="39"/>
      <c r="R50" s="39"/>
      <c r="Y50" s="37"/>
    </row>
    <row r="51" spans="7:25">
      <c r="G51" s="3"/>
      <c r="H51" s="33" t="str">
        <f t="shared" si="2"/>
        <v/>
      </c>
      <c r="I51" s="33" t="str">
        <f t="shared" si="3"/>
        <v/>
      </c>
      <c r="J51" s="37"/>
      <c r="K51" s="3"/>
      <c r="Q51" s="39"/>
      <c r="R51" s="39"/>
      <c r="Y51" s="37"/>
    </row>
    <row r="52" spans="7:25">
      <c r="G52" s="3"/>
      <c r="H52" s="33" t="str">
        <f t="shared" si="2"/>
        <v/>
      </c>
      <c r="I52" s="33" t="str">
        <f t="shared" si="3"/>
        <v/>
      </c>
      <c r="J52" s="37"/>
      <c r="K52" s="3"/>
      <c r="Q52" s="39"/>
      <c r="R52" s="39"/>
      <c r="Y52" s="37"/>
    </row>
    <row r="53" spans="7:25">
      <c r="G53" s="3"/>
      <c r="H53" s="33" t="str">
        <f t="shared" si="2"/>
        <v/>
      </c>
      <c r="I53" s="33" t="str">
        <f t="shared" si="3"/>
        <v/>
      </c>
      <c r="J53" s="37"/>
      <c r="K53" s="3"/>
      <c r="Q53" s="39"/>
      <c r="R53" s="39"/>
      <c r="Y53" s="37"/>
    </row>
    <row r="54" spans="7:25">
      <c r="G54" s="3"/>
      <c r="H54" s="33" t="str">
        <f t="shared" si="2"/>
        <v/>
      </c>
      <c r="I54" s="33" t="str">
        <f t="shared" si="3"/>
        <v/>
      </c>
      <c r="J54" s="37"/>
      <c r="K54" s="3"/>
      <c r="Q54" s="39"/>
      <c r="R54" s="39"/>
      <c r="Y54" s="37"/>
    </row>
    <row r="55" spans="7:25">
      <c r="G55" s="3"/>
      <c r="H55" s="33" t="str">
        <f t="shared" si="2"/>
        <v/>
      </c>
      <c r="I55" s="33" t="str">
        <f t="shared" si="3"/>
        <v/>
      </c>
      <c r="J55" s="37"/>
      <c r="K55" s="3"/>
      <c r="Q55" s="39"/>
      <c r="R55" s="39"/>
      <c r="Y55" s="37"/>
    </row>
    <row r="56" spans="7:25">
      <c r="G56" s="3"/>
      <c r="H56" s="33" t="str">
        <f t="shared" si="2"/>
        <v/>
      </c>
      <c r="I56" s="33" t="str">
        <f t="shared" si="3"/>
        <v/>
      </c>
      <c r="J56" s="37"/>
      <c r="K56" s="3"/>
      <c r="Q56" s="39"/>
      <c r="R56" s="39"/>
      <c r="Y56" s="37"/>
    </row>
    <row r="57" spans="7:25">
      <c r="G57" s="3"/>
      <c r="H57" s="33" t="str">
        <f t="shared" si="2"/>
        <v/>
      </c>
      <c r="I57" s="33" t="str">
        <f t="shared" si="3"/>
        <v/>
      </c>
      <c r="J57" s="37"/>
      <c r="K57" s="3"/>
      <c r="Q57" s="39"/>
      <c r="R57" s="39"/>
      <c r="Y57" s="37"/>
    </row>
    <row r="58" spans="7:25">
      <c r="G58" s="3"/>
      <c r="H58" s="33" t="str">
        <f t="shared" si="2"/>
        <v/>
      </c>
      <c r="I58" s="33" t="str">
        <f t="shared" si="3"/>
        <v/>
      </c>
      <c r="J58" s="37"/>
      <c r="K58" s="3"/>
      <c r="Q58" s="39"/>
      <c r="R58" s="39"/>
      <c r="Y58" s="37"/>
    </row>
    <row r="59" spans="7:25">
      <c r="G59" s="3"/>
      <c r="H59" s="33" t="str">
        <f t="shared" si="2"/>
        <v/>
      </c>
      <c r="I59" s="33" t="str">
        <f t="shared" si="3"/>
        <v/>
      </c>
      <c r="J59" s="37"/>
      <c r="K59" s="3"/>
      <c r="Q59" s="39"/>
      <c r="R59" s="39"/>
      <c r="Y59" s="37"/>
    </row>
    <row r="60" spans="7:25">
      <c r="G60" s="3"/>
      <c r="H60" s="33" t="str">
        <f t="shared" si="2"/>
        <v/>
      </c>
      <c r="I60" s="33" t="str">
        <f t="shared" si="3"/>
        <v/>
      </c>
      <c r="J60" s="37"/>
      <c r="K60" s="3"/>
      <c r="Q60" s="39"/>
      <c r="R60" s="39"/>
      <c r="Y60" s="37"/>
    </row>
    <row r="61" spans="7:25">
      <c r="G61" s="3"/>
      <c r="H61" s="33" t="str">
        <f t="shared" si="2"/>
        <v/>
      </c>
      <c r="I61" s="33" t="str">
        <f t="shared" si="3"/>
        <v/>
      </c>
      <c r="J61" s="37"/>
      <c r="K61" s="3"/>
      <c r="Q61" s="39"/>
      <c r="R61" s="39"/>
      <c r="Y61" s="37"/>
    </row>
    <row r="62" spans="7:25">
      <c r="G62" s="3"/>
      <c r="H62" s="33" t="str">
        <f t="shared" si="2"/>
        <v/>
      </c>
      <c r="I62" s="33" t="str">
        <f t="shared" si="3"/>
        <v/>
      </c>
      <c r="J62" s="37"/>
      <c r="K62" s="3"/>
      <c r="Q62" s="39"/>
      <c r="R62" s="39"/>
      <c r="Y62" s="37"/>
    </row>
    <row r="63" spans="7:25">
      <c r="G63" s="3"/>
      <c r="H63" s="33" t="str">
        <f t="shared" si="2"/>
        <v/>
      </c>
      <c r="I63" s="33" t="str">
        <f t="shared" si="3"/>
        <v/>
      </c>
      <c r="J63" s="37"/>
      <c r="K63" s="3"/>
      <c r="Q63" s="39"/>
      <c r="R63" s="39"/>
      <c r="Y63" s="37"/>
    </row>
    <row r="64" spans="7:25">
      <c r="G64" s="3"/>
      <c r="H64" s="33" t="str">
        <f t="shared" si="2"/>
        <v/>
      </c>
      <c r="I64" s="33" t="str">
        <f t="shared" si="3"/>
        <v/>
      </c>
      <c r="J64" s="37"/>
      <c r="K64" s="3"/>
      <c r="Q64" s="39"/>
      <c r="R64" s="39"/>
      <c r="Y64" s="37"/>
    </row>
    <row r="65" spans="7:25">
      <c r="G65" s="3"/>
      <c r="H65" s="33" t="str">
        <f t="shared" si="2"/>
        <v/>
      </c>
      <c r="I65" s="33" t="str">
        <f t="shared" si="3"/>
        <v/>
      </c>
      <c r="J65" s="37"/>
      <c r="K65" s="3"/>
      <c r="Q65" s="39"/>
      <c r="R65" s="39"/>
      <c r="Y65" s="37"/>
    </row>
    <row r="66" spans="7:25">
      <c r="G66" s="3"/>
      <c r="H66" s="33" t="str">
        <f t="shared" si="2"/>
        <v/>
      </c>
      <c r="I66" s="33" t="str">
        <f t="shared" si="3"/>
        <v/>
      </c>
      <c r="J66" s="37"/>
      <c r="K66" s="3"/>
      <c r="Q66" s="39"/>
      <c r="R66" s="39"/>
      <c r="Y66" s="37"/>
    </row>
    <row r="67" spans="7:25">
      <c r="G67" s="3"/>
      <c r="H67" s="33" t="str">
        <f t="shared" ref="H67:H98" si="4">IF(ISBLANK(G67),"",VLOOKUP(G67,SessionDetails,4,FALSE))</f>
        <v/>
      </c>
      <c r="I67" s="33" t="str">
        <f t="shared" ref="I67:I98" si="5">IF(ISBLANK(G67),"",VLOOKUP(G67,SessionDetails,5,FALSE))</f>
        <v/>
      </c>
      <c r="J67" s="37"/>
      <c r="K67" s="3"/>
      <c r="Q67" s="39"/>
      <c r="R67" s="39"/>
      <c r="Y67" s="37"/>
    </row>
    <row r="68" spans="7:25">
      <c r="G68" s="3"/>
      <c r="H68" s="33" t="str">
        <f t="shared" si="4"/>
        <v/>
      </c>
      <c r="I68" s="33" t="str">
        <f t="shared" si="5"/>
        <v/>
      </c>
      <c r="J68" s="37"/>
      <c r="K68" s="3"/>
      <c r="Q68" s="39"/>
      <c r="R68" s="39"/>
      <c r="Y68" s="37"/>
    </row>
    <row r="69" spans="7:25">
      <c r="G69" s="3"/>
      <c r="H69" s="33" t="str">
        <f t="shared" si="4"/>
        <v/>
      </c>
      <c r="I69" s="33" t="str">
        <f t="shared" si="5"/>
        <v/>
      </c>
      <c r="J69" s="37"/>
      <c r="K69" s="3"/>
      <c r="Q69" s="39"/>
      <c r="R69" s="39"/>
      <c r="Y69" s="37"/>
    </row>
    <row r="70" spans="7:25">
      <c r="G70" s="3"/>
      <c r="H70" s="33" t="str">
        <f t="shared" si="4"/>
        <v/>
      </c>
      <c r="I70" s="33" t="str">
        <f t="shared" si="5"/>
        <v/>
      </c>
      <c r="J70" s="37"/>
      <c r="K70" s="3"/>
      <c r="Q70" s="39"/>
      <c r="R70" s="39"/>
      <c r="Y70" s="37"/>
    </row>
    <row r="71" spans="7:25">
      <c r="G71" s="3"/>
      <c r="H71" s="33" t="str">
        <f t="shared" si="4"/>
        <v/>
      </c>
      <c r="I71" s="33" t="str">
        <f t="shared" si="5"/>
        <v/>
      </c>
      <c r="J71" s="37"/>
      <c r="K71" s="3"/>
      <c r="Q71" s="39"/>
      <c r="R71" s="39"/>
      <c r="Y71" s="37"/>
    </row>
    <row r="72" spans="7:25">
      <c r="G72" s="3"/>
      <c r="H72" s="33" t="str">
        <f t="shared" si="4"/>
        <v/>
      </c>
      <c r="I72" s="33" t="str">
        <f t="shared" si="5"/>
        <v/>
      </c>
      <c r="J72" s="37"/>
      <c r="K72" s="3"/>
      <c r="Q72" s="39"/>
      <c r="R72" s="39"/>
      <c r="Y72" s="37"/>
    </row>
    <row r="73" spans="7:25">
      <c r="G73" s="3"/>
      <c r="H73" s="33" t="str">
        <f t="shared" si="4"/>
        <v/>
      </c>
      <c r="I73" s="33" t="str">
        <f t="shared" si="5"/>
        <v/>
      </c>
      <c r="J73" s="37"/>
      <c r="K73" s="3"/>
      <c r="Q73" s="39"/>
      <c r="R73" s="39"/>
      <c r="Y73" s="37"/>
    </row>
    <row r="74" spans="7:25">
      <c r="G74" s="3"/>
      <c r="H74" s="33" t="str">
        <f t="shared" si="4"/>
        <v/>
      </c>
      <c r="I74" s="33" t="str">
        <f t="shared" si="5"/>
        <v/>
      </c>
      <c r="J74" s="37"/>
      <c r="K74" s="3"/>
      <c r="Q74" s="39"/>
      <c r="R74" s="39"/>
      <c r="Y74" s="37"/>
    </row>
    <row r="75" spans="7:25">
      <c r="G75" s="3"/>
      <c r="H75" s="33" t="str">
        <f t="shared" si="4"/>
        <v/>
      </c>
      <c r="I75" s="33" t="str">
        <f t="shared" si="5"/>
        <v/>
      </c>
      <c r="J75" s="37"/>
      <c r="K75" s="3"/>
      <c r="Q75" s="39"/>
      <c r="R75" s="39"/>
      <c r="Y75" s="37"/>
    </row>
    <row r="76" spans="7:25">
      <c r="G76" s="3"/>
      <c r="H76" s="33" t="str">
        <f t="shared" si="4"/>
        <v/>
      </c>
      <c r="I76" s="33" t="str">
        <f t="shared" si="5"/>
        <v/>
      </c>
      <c r="J76" s="37"/>
      <c r="K76" s="3"/>
      <c r="Q76" s="39"/>
      <c r="R76" s="39"/>
      <c r="Y76" s="37"/>
    </row>
    <row r="77" spans="7:25">
      <c r="G77" s="3"/>
      <c r="H77" s="33" t="str">
        <f t="shared" si="4"/>
        <v/>
      </c>
      <c r="I77" s="33" t="str">
        <f t="shared" si="5"/>
        <v/>
      </c>
      <c r="J77" s="37"/>
      <c r="K77" s="3"/>
      <c r="Q77" s="39"/>
      <c r="R77" s="39"/>
      <c r="Y77" s="37"/>
    </row>
    <row r="78" spans="7:25">
      <c r="G78" s="3"/>
      <c r="H78" s="33" t="str">
        <f t="shared" si="4"/>
        <v/>
      </c>
      <c r="I78" s="33" t="str">
        <f t="shared" si="5"/>
        <v/>
      </c>
      <c r="J78" s="37"/>
      <c r="K78" s="3"/>
      <c r="Q78" s="39"/>
      <c r="R78" s="39"/>
      <c r="Y78" s="37"/>
    </row>
    <row r="79" spans="7:25">
      <c r="G79" s="3"/>
      <c r="H79" s="33" t="str">
        <f t="shared" si="4"/>
        <v/>
      </c>
      <c r="I79" s="33" t="str">
        <f t="shared" si="5"/>
        <v/>
      </c>
      <c r="J79" s="37"/>
      <c r="K79" s="3"/>
      <c r="Q79" s="39"/>
      <c r="R79" s="39"/>
      <c r="Y79" s="37"/>
    </row>
    <row r="80" spans="7:25">
      <c r="G80" s="3"/>
      <c r="H80" s="33" t="str">
        <f t="shared" si="4"/>
        <v/>
      </c>
      <c r="I80" s="33" t="str">
        <f t="shared" si="5"/>
        <v/>
      </c>
      <c r="J80" s="37"/>
      <c r="K80" s="3"/>
      <c r="Q80" s="39"/>
      <c r="R80" s="39"/>
      <c r="Y80" s="37"/>
    </row>
    <row r="81" spans="7:25">
      <c r="G81" s="3"/>
      <c r="H81" s="33" t="str">
        <f t="shared" si="4"/>
        <v/>
      </c>
      <c r="I81" s="33" t="str">
        <f t="shared" si="5"/>
        <v/>
      </c>
      <c r="J81" s="37"/>
      <c r="K81" s="3"/>
      <c r="Q81" s="39"/>
      <c r="R81" s="39"/>
      <c r="Y81" s="37"/>
    </row>
    <row r="82" spans="7:25">
      <c r="G82" s="3"/>
      <c r="H82" s="33" t="str">
        <f t="shared" si="4"/>
        <v/>
      </c>
      <c r="I82" s="33" t="str">
        <f t="shared" si="5"/>
        <v/>
      </c>
      <c r="J82" s="37"/>
      <c r="K82" s="3"/>
      <c r="Q82" s="39"/>
      <c r="R82" s="39"/>
      <c r="Y82" s="37"/>
    </row>
    <row r="83" spans="7:25">
      <c r="G83" s="3"/>
      <c r="H83" s="33" t="str">
        <f t="shared" si="4"/>
        <v/>
      </c>
      <c r="I83" s="33" t="str">
        <f t="shared" si="5"/>
        <v/>
      </c>
      <c r="J83" s="37"/>
      <c r="K83" s="3"/>
      <c r="Q83" s="39"/>
      <c r="R83" s="39"/>
      <c r="Y83" s="37"/>
    </row>
    <row r="84" spans="7:25">
      <c r="G84" s="3"/>
      <c r="H84" s="33" t="str">
        <f t="shared" si="4"/>
        <v/>
      </c>
      <c r="I84" s="33" t="str">
        <f t="shared" si="5"/>
        <v/>
      </c>
      <c r="J84" s="37"/>
      <c r="K84" s="3"/>
      <c r="Q84" s="39"/>
      <c r="R84" s="39"/>
      <c r="Y84" s="37"/>
    </row>
    <row r="85" spans="7:25">
      <c r="G85" s="3"/>
      <c r="H85" s="33" t="str">
        <f t="shared" si="4"/>
        <v/>
      </c>
      <c r="I85" s="33" t="str">
        <f t="shared" si="5"/>
        <v/>
      </c>
      <c r="J85" s="37"/>
      <c r="K85" s="3"/>
      <c r="Q85" s="39"/>
      <c r="R85" s="39"/>
      <c r="Y85" s="37"/>
    </row>
    <row r="86" spans="7:25">
      <c r="G86" s="3"/>
      <c r="H86" s="33" t="str">
        <f t="shared" si="4"/>
        <v/>
      </c>
      <c r="I86" s="33" t="str">
        <f t="shared" si="5"/>
        <v/>
      </c>
      <c r="J86" s="37"/>
      <c r="K86" s="3"/>
      <c r="Q86" s="39"/>
      <c r="R86" s="39"/>
      <c r="Y86" s="37"/>
    </row>
    <row r="87" spans="7:25">
      <c r="G87" s="3"/>
      <c r="H87" s="33" t="str">
        <f t="shared" si="4"/>
        <v/>
      </c>
      <c r="I87" s="33" t="str">
        <f t="shared" si="5"/>
        <v/>
      </c>
      <c r="J87" s="37"/>
      <c r="K87" s="3"/>
      <c r="Q87" s="39"/>
      <c r="R87" s="39"/>
      <c r="Y87" s="37"/>
    </row>
    <row r="88" spans="7:25">
      <c r="G88" s="3"/>
      <c r="H88" s="33" t="str">
        <f t="shared" si="4"/>
        <v/>
      </c>
      <c r="I88" s="33" t="str">
        <f t="shared" si="5"/>
        <v/>
      </c>
      <c r="J88" s="37"/>
      <c r="K88" s="3"/>
      <c r="Q88" s="39"/>
      <c r="R88" s="39"/>
      <c r="Y88" s="37"/>
    </row>
    <row r="89" spans="7:25">
      <c r="G89" s="3"/>
      <c r="H89" s="33" t="str">
        <f t="shared" si="4"/>
        <v/>
      </c>
      <c r="I89" s="33" t="str">
        <f t="shared" si="5"/>
        <v/>
      </c>
      <c r="J89" s="37"/>
      <c r="K89" s="3"/>
      <c r="Q89" s="39"/>
      <c r="R89" s="39"/>
      <c r="Y89" s="37"/>
    </row>
    <row r="90" spans="7:25">
      <c r="G90" s="3"/>
      <c r="H90" s="33" t="str">
        <f t="shared" si="4"/>
        <v/>
      </c>
      <c r="I90" s="33" t="str">
        <f t="shared" si="5"/>
        <v/>
      </c>
      <c r="J90" s="37"/>
      <c r="K90" s="3"/>
      <c r="Q90" s="39"/>
      <c r="R90" s="39"/>
      <c r="Y90" s="37"/>
    </row>
    <row r="91" spans="7:25">
      <c r="G91" s="3"/>
      <c r="H91" s="33" t="str">
        <f t="shared" si="4"/>
        <v/>
      </c>
      <c r="I91" s="33" t="str">
        <f t="shared" si="5"/>
        <v/>
      </c>
      <c r="J91" s="37"/>
      <c r="K91" s="3"/>
      <c r="Q91" s="39"/>
      <c r="R91" s="39"/>
      <c r="Y91" s="37"/>
    </row>
    <row r="92" spans="7:25">
      <c r="G92" s="3"/>
      <c r="H92" s="33" t="str">
        <f t="shared" si="4"/>
        <v/>
      </c>
      <c r="I92" s="33" t="str">
        <f t="shared" si="5"/>
        <v/>
      </c>
      <c r="J92" s="37"/>
      <c r="K92" s="3"/>
      <c r="Q92" s="39"/>
      <c r="R92" s="39"/>
      <c r="Y92" s="37"/>
    </row>
    <row r="93" spans="7:25">
      <c r="G93" s="3"/>
      <c r="H93" s="33" t="str">
        <f t="shared" si="4"/>
        <v/>
      </c>
      <c r="I93" s="33" t="str">
        <f t="shared" si="5"/>
        <v/>
      </c>
      <c r="J93" s="37"/>
      <c r="K93" s="3"/>
      <c r="Q93" s="39"/>
      <c r="R93" s="39"/>
      <c r="Y93" s="37"/>
    </row>
    <row r="94" spans="7:25">
      <c r="G94" s="3"/>
      <c r="H94" s="33" t="str">
        <f t="shared" si="4"/>
        <v/>
      </c>
      <c r="I94" s="33" t="str">
        <f t="shared" si="5"/>
        <v/>
      </c>
      <c r="J94" s="37"/>
      <c r="K94" s="3"/>
      <c r="Q94" s="39"/>
      <c r="R94" s="39"/>
      <c r="Y94" s="37"/>
    </row>
    <row r="95" spans="7:25">
      <c r="G95" s="3"/>
      <c r="H95" s="33" t="str">
        <f t="shared" si="4"/>
        <v/>
      </c>
      <c r="I95" s="33" t="str">
        <f t="shared" si="5"/>
        <v/>
      </c>
      <c r="J95" s="37"/>
      <c r="K95" s="3"/>
      <c r="Q95" s="39"/>
      <c r="R95" s="39"/>
      <c r="Y95" s="37"/>
    </row>
    <row r="96" spans="7:25">
      <c r="G96" s="3"/>
      <c r="H96" s="33" t="str">
        <f t="shared" si="4"/>
        <v/>
      </c>
      <c r="I96" s="33" t="str">
        <f t="shared" si="5"/>
        <v/>
      </c>
      <c r="J96" s="37"/>
      <c r="K96" s="3"/>
      <c r="Q96" s="39"/>
      <c r="R96" s="39"/>
      <c r="Y96" s="37"/>
    </row>
    <row r="97" spans="7:25">
      <c r="G97" s="3"/>
      <c r="H97" s="33" t="str">
        <f t="shared" si="4"/>
        <v/>
      </c>
      <c r="I97" s="33" t="str">
        <f t="shared" si="5"/>
        <v/>
      </c>
      <c r="J97" s="37"/>
      <c r="K97" s="3"/>
      <c r="Q97" s="39"/>
      <c r="R97" s="39"/>
      <c r="Y97" s="37"/>
    </row>
    <row r="98" spans="7:25">
      <c r="G98" s="3"/>
      <c r="H98" s="33" t="str">
        <f t="shared" si="4"/>
        <v/>
      </c>
      <c r="I98" s="33" t="str">
        <f t="shared" si="5"/>
        <v/>
      </c>
      <c r="J98" s="37"/>
      <c r="K98" s="3"/>
      <c r="Q98" s="39"/>
      <c r="R98" s="39"/>
      <c r="Y98" s="37"/>
    </row>
    <row r="99" spans="7:25">
      <c r="G99" s="3"/>
      <c r="H99" s="33" t="str">
        <f t="shared" ref="H99:H130" si="6">IF(ISBLANK(G99),"",VLOOKUP(G99,SessionDetails,4,FALSE))</f>
        <v/>
      </c>
      <c r="I99" s="33" t="str">
        <f t="shared" ref="I99:I130" si="7">IF(ISBLANK(G99),"",VLOOKUP(G99,SessionDetails,5,FALSE))</f>
        <v/>
      </c>
      <c r="J99" s="37"/>
      <c r="K99" s="3"/>
      <c r="Q99" s="39"/>
      <c r="R99" s="39"/>
      <c r="Y99" s="37"/>
    </row>
    <row r="100" spans="7:25">
      <c r="G100" s="3"/>
      <c r="H100" s="33" t="str">
        <f t="shared" si="6"/>
        <v/>
      </c>
      <c r="I100" s="33" t="str">
        <f t="shared" si="7"/>
        <v/>
      </c>
      <c r="J100" s="37"/>
      <c r="K100" s="3"/>
      <c r="Q100" s="39"/>
      <c r="R100" s="39"/>
      <c r="Y100" s="37"/>
    </row>
    <row r="101" spans="7:25">
      <c r="G101" s="3"/>
      <c r="H101" s="33" t="str">
        <f t="shared" si="6"/>
        <v/>
      </c>
      <c r="I101" s="33" t="str">
        <f t="shared" si="7"/>
        <v/>
      </c>
      <c r="J101" s="37"/>
      <c r="K101" s="3"/>
      <c r="Q101" s="39"/>
      <c r="R101" s="39"/>
      <c r="Y101" s="37"/>
    </row>
    <row r="102" spans="7:25">
      <c r="G102" s="3"/>
      <c r="H102" s="33" t="str">
        <f t="shared" si="6"/>
        <v/>
      </c>
      <c r="I102" s="33" t="str">
        <f t="shared" si="7"/>
        <v/>
      </c>
      <c r="J102" s="37"/>
      <c r="K102" s="3"/>
      <c r="Q102" s="39"/>
      <c r="R102" s="39"/>
      <c r="Y102" s="37"/>
    </row>
    <row r="103" spans="7:25">
      <c r="G103" s="3"/>
      <c r="H103" s="33" t="str">
        <f t="shared" si="6"/>
        <v/>
      </c>
      <c r="I103" s="33" t="str">
        <f t="shared" si="7"/>
        <v/>
      </c>
      <c r="J103" s="37"/>
      <c r="K103" s="3"/>
      <c r="Q103" s="39"/>
      <c r="R103" s="39"/>
      <c r="Y103" s="37"/>
    </row>
    <row r="104" spans="7:25">
      <c r="G104" s="3"/>
      <c r="H104" s="33" t="str">
        <f t="shared" si="6"/>
        <v/>
      </c>
      <c r="I104" s="33" t="str">
        <f t="shared" si="7"/>
        <v/>
      </c>
      <c r="J104" s="37"/>
      <c r="K104" s="3"/>
      <c r="Q104" s="39"/>
      <c r="R104" s="39"/>
      <c r="Y104" s="37"/>
    </row>
    <row r="105" spans="7:25">
      <c r="G105" s="3"/>
      <c r="H105" s="33" t="str">
        <f t="shared" si="6"/>
        <v/>
      </c>
      <c r="I105" s="33" t="str">
        <f t="shared" si="7"/>
        <v/>
      </c>
      <c r="J105" s="37"/>
      <c r="K105" s="3"/>
      <c r="Q105" s="39"/>
      <c r="R105" s="39"/>
      <c r="Y105" s="37"/>
    </row>
    <row r="106" spans="7:25">
      <c r="G106" s="3"/>
      <c r="H106" s="33" t="str">
        <f t="shared" si="6"/>
        <v/>
      </c>
      <c r="I106" s="33" t="str">
        <f t="shared" si="7"/>
        <v/>
      </c>
      <c r="J106" s="37"/>
      <c r="K106" s="3"/>
      <c r="Q106" s="39"/>
      <c r="R106" s="39"/>
      <c r="Y106" s="37"/>
    </row>
    <row r="107" spans="7:25">
      <c r="G107" s="3"/>
      <c r="H107" s="33" t="str">
        <f t="shared" si="6"/>
        <v/>
      </c>
      <c r="I107" s="33" t="str">
        <f t="shared" si="7"/>
        <v/>
      </c>
      <c r="J107" s="37"/>
      <c r="K107" s="3"/>
      <c r="Q107" s="39"/>
      <c r="R107" s="39"/>
      <c r="Y107" s="37"/>
    </row>
    <row r="108" spans="7:25">
      <c r="G108" s="3"/>
      <c r="H108" s="33" t="str">
        <f t="shared" si="6"/>
        <v/>
      </c>
      <c r="I108" s="33" t="str">
        <f t="shared" si="7"/>
        <v/>
      </c>
      <c r="J108" s="37"/>
      <c r="K108" s="3"/>
      <c r="Q108" s="39"/>
      <c r="R108" s="39"/>
      <c r="Y108" s="37"/>
    </row>
    <row r="109" spans="7:25">
      <c r="G109" s="3"/>
      <c r="H109" s="33" t="str">
        <f t="shared" si="6"/>
        <v/>
      </c>
      <c r="I109" s="33" t="str">
        <f t="shared" si="7"/>
        <v/>
      </c>
      <c r="J109" s="37"/>
      <c r="K109" s="3"/>
      <c r="Q109" s="39"/>
      <c r="R109" s="39"/>
      <c r="Y109" s="37"/>
    </row>
    <row r="110" spans="7:25">
      <c r="G110" s="3"/>
      <c r="H110" s="33" t="str">
        <f t="shared" si="6"/>
        <v/>
      </c>
      <c r="I110" s="33" t="str">
        <f t="shared" si="7"/>
        <v/>
      </c>
      <c r="J110" s="37"/>
      <c r="K110" s="3"/>
      <c r="Q110" s="39"/>
      <c r="R110" s="39"/>
      <c r="Y110" s="37"/>
    </row>
    <row r="111" spans="7:25">
      <c r="G111" s="3"/>
      <c r="H111" s="33" t="str">
        <f t="shared" si="6"/>
        <v/>
      </c>
      <c r="I111" s="33" t="str">
        <f t="shared" si="7"/>
        <v/>
      </c>
      <c r="J111" s="37"/>
      <c r="K111" s="3"/>
      <c r="Q111" s="39"/>
      <c r="R111" s="39"/>
      <c r="Y111" s="37"/>
    </row>
    <row r="112" spans="7:25">
      <c r="G112" s="3"/>
      <c r="H112" s="33" t="str">
        <f t="shared" si="6"/>
        <v/>
      </c>
      <c r="I112" s="33" t="str">
        <f t="shared" si="7"/>
        <v/>
      </c>
      <c r="J112" s="37"/>
      <c r="K112" s="3"/>
      <c r="Q112" s="39"/>
      <c r="R112" s="39"/>
      <c r="Y112" s="37"/>
    </row>
    <row r="113" spans="7:25">
      <c r="G113" s="3"/>
      <c r="H113" s="33" t="str">
        <f t="shared" si="6"/>
        <v/>
      </c>
      <c r="I113" s="33" t="str">
        <f t="shared" si="7"/>
        <v/>
      </c>
      <c r="J113" s="37"/>
      <c r="K113" s="3"/>
      <c r="Q113" s="39"/>
      <c r="R113" s="39"/>
      <c r="Y113" s="37"/>
    </row>
    <row r="114" spans="7:25">
      <c r="G114" s="3"/>
      <c r="H114" s="33" t="str">
        <f t="shared" si="6"/>
        <v/>
      </c>
      <c r="I114" s="33" t="str">
        <f t="shared" si="7"/>
        <v/>
      </c>
      <c r="J114" s="37"/>
      <c r="K114" s="3"/>
      <c r="Q114" s="39"/>
      <c r="R114" s="39"/>
      <c r="Y114" s="37"/>
    </row>
    <row r="115" spans="7:25">
      <c r="G115" s="3"/>
      <c r="H115" s="33" t="str">
        <f t="shared" si="6"/>
        <v/>
      </c>
      <c r="I115" s="33" t="str">
        <f t="shared" si="7"/>
        <v/>
      </c>
      <c r="J115" s="37"/>
      <c r="K115" s="3"/>
      <c r="Q115" s="39"/>
      <c r="R115" s="39"/>
      <c r="Y115" s="37"/>
    </row>
    <row r="116" spans="7:25">
      <c r="G116" s="3"/>
      <c r="H116" s="33" t="str">
        <f t="shared" si="6"/>
        <v/>
      </c>
      <c r="I116" s="33" t="str">
        <f t="shared" si="7"/>
        <v/>
      </c>
      <c r="J116" s="37"/>
      <c r="K116" s="3"/>
      <c r="Q116" s="39"/>
      <c r="R116" s="39"/>
      <c r="Y116" s="37"/>
    </row>
    <row r="117" spans="7:25">
      <c r="G117" s="3"/>
      <c r="H117" s="33" t="str">
        <f t="shared" si="6"/>
        <v/>
      </c>
      <c r="I117" s="33" t="str">
        <f t="shared" si="7"/>
        <v/>
      </c>
      <c r="J117" s="37"/>
      <c r="K117" s="3"/>
      <c r="Q117" s="39"/>
      <c r="R117" s="39"/>
      <c r="Y117" s="37"/>
    </row>
    <row r="118" spans="7:25">
      <c r="G118" s="3"/>
      <c r="H118" s="33" t="str">
        <f t="shared" si="6"/>
        <v/>
      </c>
      <c r="I118" s="33" t="str">
        <f t="shared" si="7"/>
        <v/>
      </c>
      <c r="J118" s="37"/>
      <c r="K118" s="3"/>
      <c r="Q118" s="39"/>
      <c r="R118" s="39"/>
      <c r="Y118" s="37"/>
    </row>
    <row r="119" spans="7:25">
      <c r="G119" s="3"/>
      <c r="H119" s="33" t="str">
        <f t="shared" si="6"/>
        <v/>
      </c>
      <c r="I119" s="33" t="str">
        <f t="shared" si="7"/>
        <v/>
      </c>
      <c r="J119" s="37"/>
      <c r="K119" s="3"/>
      <c r="Q119" s="39"/>
      <c r="R119" s="39"/>
      <c r="Y119" s="37"/>
    </row>
    <row r="120" spans="7:25">
      <c r="G120" s="3"/>
      <c r="H120" s="33" t="str">
        <f t="shared" si="6"/>
        <v/>
      </c>
      <c r="I120" s="33" t="str">
        <f t="shared" si="7"/>
        <v/>
      </c>
      <c r="J120" s="37"/>
      <c r="K120" s="3"/>
      <c r="Q120" s="39"/>
      <c r="R120" s="39"/>
      <c r="Y120" s="37"/>
    </row>
    <row r="121" spans="7:25">
      <c r="G121" s="3"/>
      <c r="H121" s="33" t="str">
        <f t="shared" si="6"/>
        <v/>
      </c>
      <c r="I121" s="33" t="str">
        <f t="shared" si="7"/>
        <v/>
      </c>
      <c r="J121" s="37"/>
      <c r="K121" s="3"/>
      <c r="Q121" s="39"/>
      <c r="R121" s="39"/>
      <c r="Y121" s="37"/>
    </row>
    <row r="122" spans="7:25">
      <c r="G122" s="3"/>
      <c r="H122" s="33" t="str">
        <f t="shared" si="6"/>
        <v/>
      </c>
      <c r="I122" s="33" t="str">
        <f t="shared" si="7"/>
        <v/>
      </c>
      <c r="J122" s="37"/>
      <c r="K122" s="3"/>
      <c r="Q122" s="39"/>
      <c r="R122" s="39"/>
      <c r="Y122" s="37"/>
    </row>
    <row r="123" spans="7:25">
      <c r="G123" s="3"/>
      <c r="H123" s="33" t="str">
        <f t="shared" si="6"/>
        <v/>
      </c>
      <c r="I123" s="33" t="str">
        <f t="shared" si="7"/>
        <v/>
      </c>
      <c r="J123" s="37"/>
      <c r="K123" s="3"/>
      <c r="Q123" s="39"/>
      <c r="R123" s="39"/>
      <c r="Y123" s="37"/>
    </row>
    <row r="124" spans="7:25">
      <c r="G124" s="3"/>
      <c r="H124" s="33" t="str">
        <f t="shared" si="6"/>
        <v/>
      </c>
      <c r="I124" s="33" t="str">
        <f t="shared" si="7"/>
        <v/>
      </c>
      <c r="J124" s="37"/>
      <c r="K124" s="3"/>
      <c r="Q124" s="39"/>
      <c r="R124" s="39"/>
      <c r="Y124" s="37"/>
    </row>
    <row r="125" spans="7:25">
      <c r="G125" s="3"/>
      <c r="H125" s="33" t="str">
        <f t="shared" si="6"/>
        <v/>
      </c>
      <c r="I125" s="33" t="str">
        <f t="shared" si="7"/>
        <v/>
      </c>
      <c r="J125" s="37"/>
      <c r="K125" s="3"/>
      <c r="Q125" s="39"/>
      <c r="R125" s="39"/>
      <c r="Y125" s="37"/>
    </row>
    <row r="126" spans="7:25">
      <c r="G126" s="3"/>
      <c r="H126" s="33" t="str">
        <f t="shared" si="6"/>
        <v/>
      </c>
      <c r="I126" s="33" t="str">
        <f t="shared" si="7"/>
        <v/>
      </c>
      <c r="J126" s="37"/>
      <c r="K126" s="3"/>
      <c r="Q126" s="39"/>
      <c r="R126" s="39"/>
      <c r="Y126" s="37"/>
    </row>
    <row r="127" spans="7:25">
      <c r="G127" s="3"/>
      <c r="H127" s="33" t="str">
        <f t="shared" si="6"/>
        <v/>
      </c>
      <c r="I127" s="33" t="str">
        <f t="shared" si="7"/>
        <v/>
      </c>
      <c r="J127" s="37"/>
      <c r="K127" s="3"/>
      <c r="Q127" s="39"/>
      <c r="R127" s="39"/>
      <c r="Y127" s="37"/>
    </row>
    <row r="128" spans="7:25">
      <c r="G128" s="3"/>
      <c r="H128" s="33" t="str">
        <f t="shared" si="6"/>
        <v/>
      </c>
      <c r="I128" s="33" t="str">
        <f t="shared" si="7"/>
        <v/>
      </c>
      <c r="J128" s="37"/>
      <c r="K128" s="3"/>
      <c r="Q128" s="39"/>
      <c r="R128" s="39"/>
      <c r="Y128" s="37"/>
    </row>
    <row r="129" spans="7:25">
      <c r="G129" s="3"/>
      <c r="H129" s="33" t="str">
        <f t="shared" si="6"/>
        <v/>
      </c>
      <c r="I129" s="33" t="str">
        <f t="shared" si="7"/>
        <v/>
      </c>
      <c r="J129" s="37"/>
      <c r="K129" s="3"/>
      <c r="Q129" s="39"/>
      <c r="R129" s="39"/>
      <c r="Y129" s="37"/>
    </row>
    <row r="130" spans="7:25">
      <c r="G130" s="3"/>
      <c r="H130" s="33" t="str">
        <f t="shared" si="6"/>
        <v/>
      </c>
      <c r="I130" s="33" t="str">
        <f t="shared" si="7"/>
        <v/>
      </c>
      <c r="J130" s="37"/>
      <c r="K130" s="3"/>
      <c r="Q130" s="39"/>
      <c r="R130" s="39"/>
      <c r="Y130" s="37"/>
    </row>
    <row r="131" spans="7:25">
      <c r="G131" s="3"/>
      <c r="H131" s="33" t="str">
        <f t="shared" ref="H131:H150" si="8">IF(ISBLANK(G131),"",VLOOKUP(G131,SessionDetails,4,FALSE))</f>
        <v/>
      </c>
      <c r="I131" s="33" t="str">
        <f t="shared" ref="I131:I150" si="9">IF(ISBLANK(G131),"",VLOOKUP(G131,SessionDetails,5,FALSE))</f>
        <v/>
      </c>
      <c r="J131" s="37"/>
      <c r="K131" s="3"/>
      <c r="Q131" s="39"/>
      <c r="R131" s="39"/>
      <c r="Y131" s="37"/>
    </row>
    <row r="132" spans="7:25">
      <c r="G132" s="3"/>
      <c r="H132" s="33" t="str">
        <f t="shared" si="8"/>
        <v/>
      </c>
      <c r="I132" s="33" t="str">
        <f t="shared" si="9"/>
        <v/>
      </c>
      <c r="J132" s="37"/>
      <c r="K132" s="3"/>
      <c r="Q132" s="39"/>
      <c r="R132" s="39"/>
      <c r="Y132" s="37"/>
    </row>
    <row r="133" spans="7:25">
      <c r="G133" s="3"/>
      <c r="H133" s="33" t="str">
        <f t="shared" si="8"/>
        <v/>
      </c>
      <c r="I133" s="33" t="str">
        <f t="shared" si="9"/>
        <v/>
      </c>
      <c r="J133" s="37"/>
      <c r="K133" s="3"/>
      <c r="Q133" s="39"/>
      <c r="R133" s="39"/>
      <c r="Y133" s="37"/>
    </row>
    <row r="134" spans="7:25">
      <c r="G134" s="3"/>
      <c r="H134" s="33" t="str">
        <f t="shared" si="8"/>
        <v/>
      </c>
      <c r="I134" s="33" t="str">
        <f t="shared" si="9"/>
        <v/>
      </c>
      <c r="J134" s="37"/>
      <c r="K134" s="3"/>
      <c r="Q134" s="39"/>
      <c r="R134" s="39"/>
      <c r="Y134" s="37"/>
    </row>
    <row r="135" spans="7:25">
      <c r="G135" s="3"/>
      <c r="H135" s="33" t="str">
        <f t="shared" si="8"/>
        <v/>
      </c>
      <c r="I135" s="33" t="str">
        <f t="shared" si="9"/>
        <v/>
      </c>
      <c r="J135" s="37"/>
      <c r="K135" s="3"/>
      <c r="Q135" s="39"/>
      <c r="R135" s="39"/>
      <c r="Y135" s="37"/>
    </row>
    <row r="136" spans="7:25">
      <c r="G136" s="3"/>
      <c r="H136" s="33" t="str">
        <f t="shared" si="8"/>
        <v/>
      </c>
      <c r="I136" s="33" t="str">
        <f t="shared" si="9"/>
        <v/>
      </c>
      <c r="J136" s="37"/>
      <c r="K136" s="3"/>
      <c r="Q136" s="39"/>
      <c r="R136" s="39"/>
      <c r="Y136" s="37"/>
    </row>
    <row r="137" spans="7:25">
      <c r="G137" s="3"/>
      <c r="H137" s="33" t="str">
        <f t="shared" si="8"/>
        <v/>
      </c>
      <c r="I137" s="33" t="str">
        <f t="shared" si="9"/>
        <v/>
      </c>
      <c r="J137" s="37"/>
      <c r="K137" s="3"/>
      <c r="Q137" s="39"/>
      <c r="R137" s="39"/>
      <c r="Y137" s="37"/>
    </row>
    <row r="138" spans="7:25">
      <c r="G138" s="3"/>
      <c r="H138" s="33" t="str">
        <f t="shared" si="8"/>
        <v/>
      </c>
      <c r="I138" s="33" t="str">
        <f t="shared" si="9"/>
        <v/>
      </c>
      <c r="J138" s="37"/>
      <c r="K138" s="3"/>
      <c r="Q138" s="39"/>
      <c r="R138" s="39"/>
      <c r="Y138" s="37"/>
    </row>
    <row r="139" spans="7:25">
      <c r="G139" s="3"/>
      <c r="H139" s="33" t="str">
        <f t="shared" si="8"/>
        <v/>
      </c>
      <c r="I139" s="33" t="str">
        <f t="shared" si="9"/>
        <v/>
      </c>
      <c r="J139" s="37"/>
      <c r="K139" s="3"/>
      <c r="Q139" s="39"/>
      <c r="R139" s="39"/>
      <c r="Y139" s="37"/>
    </row>
    <row r="140" spans="7:25">
      <c r="G140" s="3"/>
      <c r="H140" s="33" t="str">
        <f t="shared" si="8"/>
        <v/>
      </c>
      <c r="I140" s="33" t="str">
        <f t="shared" si="9"/>
        <v/>
      </c>
      <c r="J140" s="37"/>
      <c r="K140" s="3"/>
      <c r="Q140" s="39"/>
      <c r="R140" s="39"/>
      <c r="Y140" s="37"/>
    </row>
    <row r="141" spans="7:25">
      <c r="G141" s="3"/>
      <c r="H141" s="33" t="str">
        <f t="shared" si="8"/>
        <v/>
      </c>
      <c r="I141" s="33" t="str">
        <f t="shared" si="9"/>
        <v/>
      </c>
      <c r="J141" s="37"/>
      <c r="K141" s="3"/>
      <c r="Q141" s="39"/>
      <c r="R141" s="39"/>
      <c r="Y141" s="37"/>
    </row>
    <row r="142" spans="7:25">
      <c r="G142" s="3"/>
      <c r="H142" s="33" t="str">
        <f t="shared" si="8"/>
        <v/>
      </c>
      <c r="I142" s="33" t="str">
        <f t="shared" si="9"/>
        <v/>
      </c>
      <c r="J142" s="37"/>
      <c r="K142" s="3"/>
      <c r="Q142" s="39"/>
      <c r="R142" s="39"/>
      <c r="Y142" s="37"/>
    </row>
    <row r="143" spans="7:25">
      <c r="G143" s="3"/>
      <c r="H143" s="33" t="str">
        <f t="shared" si="8"/>
        <v/>
      </c>
      <c r="I143" s="33" t="str">
        <f t="shared" si="9"/>
        <v/>
      </c>
      <c r="J143" s="37"/>
      <c r="K143" s="3"/>
      <c r="Q143" s="39"/>
      <c r="R143" s="39"/>
      <c r="Y143" s="37"/>
    </row>
    <row r="144" spans="7:25">
      <c r="G144" s="3"/>
      <c r="H144" s="33" t="str">
        <f t="shared" si="8"/>
        <v/>
      </c>
      <c r="I144" s="33" t="str">
        <f t="shared" si="9"/>
        <v/>
      </c>
      <c r="J144" s="37"/>
      <c r="K144" s="3"/>
      <c r="Q144" s="39"/>
      <c r="R144" s="39"/>
      <c r="Y144" s="37"/>
    </row>
    <row r="145" spans="7:25">
      <c r="G145" s="3"/>
      <c r="H145" s="33" t="str">
        <f t="shared" si="8"/>
        <v/>
      </c>
      <c r="I145" s="33" t="str">
        <f t="shared" si="9"/>
        <v/>
      </c>
      <c r="J145" s="37"/>
      <c r="K145" s="3"/>
      <c r="Q145" s="39"/>
      <c r="R145" s="39"/>
      <c r="Y145" s="37"/>
    </row>
    <row r="146" spans="7:25">
      <c r="G146" s="3"/>
      <c r="H146" s="33" t="str">
        <f t="shared" si="8"/>
        <v/>
      </c>
      <c r="I146" s="33" t="str">
        <f t="shared" si="9"/>
        <v/>
      </c>
      <c r="J146" s="37"/>
      <c r="K146" s="3"/>
      <c r="Q146" s="39"/>
      <c r="R146" s="39"/>
      <c r="Y146" s="37"/>
    </row>
    <row r="147" spans="7:25">
      <c r="G147" s="3"/>
      <c r="H147" s="33" t="str">
        <f t="shared" si="8"/>
        <v/>
      </c>
      <c r="I147" s="33" t="str">
        <f t="shared" si="9"/>
        <v/>
      </c>
      <c r="J147" s="37"/>
      <c r="K147" s="3"/>
      <c r="Q147" s="39"/>
      <c r="R147" s="39"/>
      <c r="Y147" s="37"/>
    </row>
    <row r="148" spans="7:25">
      <c r="G148" s="3"/>
      <c r="H148" s="33" t="str">
        <f t="shared" si="8"/>
        <v/>
      </c>
      <c r="I148" s="33" t="str">
        <f t="shared" si="9"/>
        <v/>
      </c>
      <c r="J148" s="37"/>
      <c r="K148" s="3"/>
      <c r="Q148" s="39"/>
      <c r="R148" s="39"/>
      <c r="Y148" s="37"/>
    </row>
    <row r="149" spans="7:25">
      <c r="G149" s="3"/>
      <c r="H149" s="33" t="str">
        <f t="shared" si="8"/>
        <v/>
      </c>
      <c r="I149" s="33" t="str">
        <f t="shared" si="9"/>
        <v/>
      </c>
      <c r="J149" s="37"/>
      <c r="K149" s="3"/>
      <c r="Q149" s="39"/>
      <c r="R149" s="39"/>
      <c r="Y149" s="37"/>
    </row>
    <row r="150" spans="7:25">
      <c r="G150" s="3"/>
      <c r="H150" s="33" t="str">
        <f t="shared" si="8"/>
        <v/>
      </c>
      <c r="I150" s="33" t="str">
        <f t="shared" si="9"/>
        <v/>
      </c>
      <c r="J150" s="37"/>
      <c r="K150" s="3"/>
      <c r="Q150" s="39"/>
      <c r="R150" s="39"/>
      <c r="Y150" s="37"/>
    </row>
    <row r="151" spans="7:25">
      <c r="G151" s="3"/>
      <c r="H151" s="33"/>
      <c r="I151" s="33"/>
      <c r="J151" s="37"/>
      <c r="K151" s="3"/>
      <c r="Q151" s="39"/>
      <c r="R151" s="39"/>
      <c r="Y151" s="37"/>
    </row>
    <row r="152" spans="7:25">
      <c r="G152" s="3"/>
      <c r="H152" s="33"/>
      <c r="I152" s="33"/>
      <c r="J152" s="37"/>
      <c r="K152" s="3"/>
      <c r="Q152" s="39"/>
      <c r="R152" s="39"/>
      <c r="Y152" s="37"/>
    </row>
    <row r="153" spans="7:25">
      <c r="G153" s="3"/>
      <c r="H153" s="33"/>
      <c r="I153" s="33"/>
      <c r="J153" s="37"/>
      <c r="K153" s="3"/>
      <c r="Q153" s="39"/>
      <c r="R153" s="39"/>
      <c r="Y153" s="37"/>
    </row>
    <row r="154" spans="7:25">
      <c r="G154" s="3"/>
      <c r="H154" s="33"/>
      <c r="I154" s="33"/>
      <c r="J154" s="37"/>
      <c r="K154" s="3"/>
      <c r="Q154" s="39"/>
      <c r="R154" s="39"/>
      <c r="Y154" s="37"/>
    </row>
    <row r="155" spans="7:25">
      <c r="G155" s="3"/>
      <c r="H155" s="33"/>
      <c r="I155" s="33"/>
      <c r="J155" s="37"/>
      <c r="K155" s="3"/>
      <c r="Q155" s="39"/>
      <c r="R155" s="39"/>
      <c r="Y155" s="37"/>
    </row>
    <row r="156" spans="7:25">
      <c r="G156" s="3"/>
      <c r="H156" s="33"/>
      <c r="I156" s="33"/>
      <c r="J156" s="37"/>
      <c r="K156" s="3"/>
      <c r="Q156" s="39"/>
      <c r="R156" s="39"/>
      <c r="Y156" s="37"/>
    </row>
    <row r="157" spans="7:25">
      <c r="G157" s="3"/>
      <c r="H157" s="33"/>
      <c r="I157" s="33"/>
      <c r="J157" s="37"/>
      <c r="K157" s="3"/>
      <c r="Q157" s="39"/>
      <c r="R157" s="39"/>
      <c r="Y157" s="37"/>
    </row>
    <row r="158" spans="7:25">
      <c r="G158" s="3"/>
      <c r="H158" s="33"/>
      <c r="I158" s="33"/>
      <c r="J158" s="37"/>
      <c r="K158" s="3"/>
      <c r="Q158" s="39"/>
      <c r="R158" s="39"/>
      <c r="Y158" s="37"/>
    </row>
    <row r="159" spans="7:25">
      <c r="G159" s="3"/>
      <c r="H159" s="33"/>
      <c r="I159" s="33"/>
      <c r="J159" s="37"/>
      <c r="K159" s="3"/>
      <c r="Q159" s="39"/>
      <c r="R159" s="39"/>
      <c r="Y159" s="37"/>
    </row>
    <row r="160" spans="7:25">
      <c r="G160" s="3"/>
      <c r="H160" s="33"/>
      <c r="I160" s="33"/>
      <c r="J160" s="37"/>
      <c r="K160" s="3"/>
      <c r="Q160" s="39"/>
      <c r="R160" s="39"/>
      <c r="Y160" s="37"/>
    </row>
    <row r="161" spans="7:25">
      <c r="G161" s="3"/>
      <c r="H161" s="33"/>
      <c r="I161" s="33"/>
      <c r="J161" s="37"/>
      <c r="K161" s="3"/>
      <c r="Q161" s="39"/>
      <c r="R161" s="39"/>
      <c r="Y161" s="37"/>
    </row>
    <row r="162" spans="7:25">
      <c r="G162" s="3"/>
      <c r="H162" s="33"/>
      <c r="I162" s="33"/>
      <c r="J162" s="37"/>
      <c r="K162" s="3"/>
      <c r="Q162" s="39"/>
      <c r="R162" s="39"/>
      <c r="Y162" s="37"/>
    </row>
    <row r="163" spans="7:25">
      <c r="G163" s="3"/>
      <c r="H163" s="33"/>
      <c r="I163" s="33"/>
      <c r="J163" s="37"/>
      <c r="K163" s="3"/>
      <c r="Q163" s="39"/>
      <c r="R163" s="39"/>
      <c r="Y163" s="37"/>
    </row>
    <row r="164" spans="7:25">
      <c r="G164" s="3"/>
      <c r="H164" s="33"/>
      <c r="I164" s="33"/>
      <c r="J164" s="37"/>
      <c r="K164" s="3"/>
      <c r="Q164" s="39"/>
      <c r="R164" s="39"/>
      <c r="Y164" s="37"/>
    </row>
    <row r="165" spans="7:25">
      <c r="G165" s="3"/>
      <c r="H165" s="33"/>
      <c r="I165" s="33"/>
      <c r="J165" s="37"/>
      <c r="K165" s="3"/>
      <c r="Q165" s="39"/>
      <c r="R165" s="39"/>
      <c r="Y165" s="37"/>
    </row>
    <row r="166" spans="7:25">
      <c r="G166" s="3"/>
      <c r="H166" s="33"/>
      <c r="I166" s="33"/>
      <c r="J166" s="37"/>
      <c r="K166" s="3"/>
      <c r="Q166" s="39"/>
      <c r="R166" s="39"/>
      <c r="Y166" s="37"/>
    </row>
    <row r="167" spans="7:25">
      <c r="G167" s="3"/>
      <c r="H167" s="33"/>
      <c r="I167" s="33"/>
      <c r="J167" s="37"/>
      <c r="K167" s="3"/>
      <c r="Q167" s="39"/>
      <c r="R167" s="39"/>
      <c r="Y167" s="37"/>
    </row>
    <row r="168" spans="7:25">
      <c r="G168" s="3"/>
      <c r="H168" s="33"/>
      <c r="I168" s="33"/>
      <c r="J168" s="37"/>
      <c r="K168" s="3"/>
      <c r="Q168" s="39"/>
      <c r="R168" s="39"/>
      <c r="Y168" s="37"/>
    </row>
    <row r="169" spans="7:25">
      <c r="G169" s="3"/>
      <c r="H169" s="33"/>
      <c r="I169" s="33"/>
      <c r="J169" s="37"/>
      <c r="K169" s="3"/>
      <c r="Q169" s="39"/>
      <c r="R169" s="39"/>
      <c r="Y169" s="37"/>
    </row>
    <row r="170" spans="7:25">
      <c r="G170" s="3"/>
      <c r="H170" s="33"/>
      <c r="I170" s="33"/>
      <c r="J170" s="37"/>
      <c r="K170" s="3"/>
      <c r="Q170" s="39"/>
      <c r="R170" s="39"/>
      <c r="Y170" s="37"/>
    </row>
    <row r="171" spans="7:25">
      <c r="G171" s="3"/>
      <c r="H171" s="33"/>
      <c r="I171" s="33"/>
      <c r="J171" s="37"/>
      <c r="K171" s="3"/>
      <c r="Q171" s="39"/>
      <c r="R171" s="39"/>
      <c r="Y171" s="37"/>
    </row>
    <row r="172" spans="7:25">
      <c r="G172" s="3"/>
      <c r="H172" s="33"/>
      <c r="I172" s="33"/>
      <c r="J172" s="37"/>
      <c r="K172" s="3"/>
      <c r="Q172" s="39"/>
      <c r="R172" s="39"/>
      <c r="Y172" s="37"/>
    </row>
    <row r="173" spans="7:25">
      <c r="G173" s="3"/>
      <c r="H173" s="33"/>
      <c r="I173" s="33"/>
      <c r="J173" s="37"/>
      <c r="K173" s="3"/>
      <c r="Q173" s="39"/>
      <c r="R173" s="39"/>
      <c r="Y173" s="37"/>
    </row>
    <row r="174" spans="7:25">
      <c r="G174" s="3"/>
      <c r="H174" s="33"/>
      <c r="I174" s="33"/>
      <c r="J174" s="37"/>
      <c r="K174" s="3"/>
      <c r="Q174" s="39"/>
      <c r="R174" s="39"/>
      <c r="Y174" s="37"/>
    </row>
    <row r="175" spans="7:25">
      <c r="G175" s="3"/>
      <c r="H175" s="33"/>
      <c r="I175" s="33"/>
      <c r="J175" s="37"/>
      <c r="K175" s="3"/>
      <c r="Q175" s="39"/>
      <c r="R175" s="39"/>
      <c r="Y175" s="37"/>
    </row>
    <row r="176" spans="7:25">
      <c r="G176" s="3"/>
      <c r="H176" s="33"/>
      <c r="I176" s="33"/>
      <c r="J176" s="37"/>
      <c r="K176" s="3"/>
      <c r="Q176" s="39"/>
      <c r="R176" s="39"/>
      <c r="Y176" s="37"/>
    </row>
    <row r="177" spans="7:25">
      <c r="G177" s="3"/>
      <c r="H177" s="33"/>
      <c r="I177" s="33"/>
      <c r="J177" s="37"/>
      <c r="K177" s="3"/>
      <c r="Q177" s="39"/>
      <c r="R177" s="39"/>
      <c r="Y177" s="37"/>
    </row>
    <row r="178" spans="7:25">
      <c r="G178" s="3"/>
      <c r="H178" s="33"/>
      <c r="I178" s="33"/>
      <c r="J178" s="37"/>
      <c r="K178" s="3"/>
      <c r="Q178" s="39"/>
      <c r="R178" s="39"/>
      <c r="Y178" s="37"/>
    </row>
    <row r="179" spans="7:25">
      <c r="G179" s="3"/>
      <c r="H179" s="33"/>
      <c r="I179" s="33"/>
      <c r="J179" s="37"/>
      <c r="K179" s="3"/>
      <c r="Q179" s="39"/>
      <c r="R179" s="39"/>
      <c r="Y179" s="37"/>
    </row>
    <row r="180" spans="7:25">
      <c r="G180" s="3"/>
      <c r="H180" s="33"/>
      <c r="I180" s="33"/>
      <c r="J180" s="37"/>
      <c r="K180" s="3"/>
      <c r="Q180" s="39"/>
      <c r="R180" s="39"/>
      <c r="Y180" s="37"/>
    </row>
    <row r="181" spans="7:25">
      <c r="G181" s="3"/>
      <c r="H181" s="33"/>
      <c r="I181" s="33"/>
      <c r="J181" s="37"/>
      <c r="K181" s="3"/>
      <c r="Q181" s="39"/>
      <c r="R181" s="39"/>
      <c r="Y181" s="37"/>
    </row>
    <row r="182" spans="7:25">
      <c r="G182" s="3"/>
      <c r="H182" s="33"/>
      <c r="I182" s="33"/>
      <c r="J182" s="37"/>
      <c r="K182" s="3"/>
      <c r="Q182" s="39"/>
      <c r="R182" s="39"/>
      <c r="Y182" s="37"/>
    </row>
    <row r="183" spans="7:25">
      <c r="G183" s="3"/>
      <c r="H183" s="33"/>
      <c r="I183" s="33"/>
      <c r="J183" s="37"/>
      <c r="K183" s="3"/>
      <c r="Q183" s="39"/>
      <c r="R183" s="39"/>
      <c r="Y183" s="37"/>
    </row>
    <row r="184" spans="7:25">
      <c r="G184" s="3"/>
      <c r="H184" s="33"/>
      <c r="I184" s="33"/>
      <c r="J184" s="37"/>
      <c r="K184" s="3"/>
      <c r="Q184" s="39"/>
      <c r="R184" s="39"/>
      <c r="Y184" s="37"/>
    </row>
    <row r="185" spans="7:25">
      <c r="G185" s="3"/>
      <c r="H185" s="33"/>
      <c r="I185" s="33"/>
      <c r="J185" s="37"/>
      <c r="K185" s="3"/>
      <c r="Q185" s="39"/>
      <c r="R185" s="39"/>
      <c r="Y185" s="37"/>
    </row>
    <row r="186" spans="7:25">
      <c r="G186" s="3"/>
      <c r="H186" s="33"/>
      <c r="I186" s="33"/>
      <c r="J186" s="37"/>
      <c r="K186" s="3"/>
      <c r="Q186" s="39"/>
      <c r="R186" s="39"/>
      <c r="Y186" s="37"/>
    </row>
    <row r="187" spans="7:25">
      <c r="G187" s="3"/>
      <c r="H187" s="33"/>
      <c r="I187" s="33"/>
      <c r="J187" s="37"/>
      <c r="K187" s="3"/>
      <c r="Q187" s="39"/>
      <c r="R187" s="39"/>
      <c r="Y187" s="37"/>
    </row>
    <row r="188" spans="7:25">
      <c r="G188" s="3"/>
      <c r="H188" s="33"/>
      <c r="I188" s="33"/>
      <c r="J188" s="37"/>
      <c r="K188" s="3"/>
      <c r="Q188" s="39"/>
      <c r="R188" s="39"/>
      <c r="Y188" s="37"/>
    </row>
    <row r="189" spans="7:25">
      <c r="G189" s="3"/>
      <c r="H189" s="33"/>
      <c r="I189" s="33"/>
      <c r="J189" s="37"/>
      <c r="K189" s="3"/>
      <c r="Q189" s="39"/>
      <c r="R189" s="39"/>
      <c r="Y189" s="37"/>
    </row>
    <row r="190" spans="7:25">
      <c r="G190" s="3"/>
      <c r="H190" s="33"/>
      <c r="I190" s="33"/>
      <c r="J190" s="37"/>
      <c r="K190" s="3"/>
      <c r="Q190" s="39"/>
      <c r="R190" s="39"/>
      <c r="Y190" s="37"/>
    </row>
    <row r="191" spans="7:25">
      <c r="G191" s="3"/>
      <c r="H191" s="33"/>
      <c r="I191" s="33"/>
      <c r="J191" s="37"/>
      <c r="K191" s="3"/>
      <c r="Q191" s="39"/>
      <c r="R191" s="39"/>
      <c r="Y191" s="37"/>
    </row>
    <row r="192" spans="7:25">
      <c r="G192" s="3"/>
      <c r="H192" s="33"/>
      <c r="I192" s="33"/>
      <c r="J192" s="37"/>
      <c r="K192" s="3"/>
      <c r="Q192" s="39"/>
      <c r="R192" s="39"/>
      <c r="Y192" s="37"/>
    </row>
    <row r="193" spans="7:25">
      <c r="G193" s="3"/>
      <c r="H193" s="33"/>
      <c r="I193" s="33"/>
      <c r="J193" s="37"/>
      <c r="K193" s="3"/>
      <c r="Q193" s="39"/>
      <c r="R193" s="39"/>
      <c r="Y193" s="37"/>
    </row>
    <row r="194" spans="7:25">
      <c r="G194" s="3"/>
      <c r="H194" s="33"/>
      <c r="I194" s="33"/>
      <c r="J194" s="37"/>
      <c r="K194" s="3"/>
      <c r="Q194" s="39"/>
      <c r="R194" s="39"/>
      <c r="Y194" s="37"/>
    </row>
    <row r="195" spans="7:25">
      <c r="G195" s="3"/>
      <c r="H195" s="33"/>
      <c r="I195" s="33"/>
      <c r="J195" s="37"/>
      <c r="K195" s="3"/>
      <c r="Q195" s="39"/>
      <c r="R195" s="39"/>
      <c r="Y195" s="37"/>
    </row>
    <row r="196" spans="7:25">
      <c r="G196" s="3"/>
      <c r="H196" s="33"/>
      <c r="I196" s="33"/>
      <c r="J196" s="37"/>
      <c r="K196" s="3"/>
      <c r="Q196" s="39"/>
      <c r="R196" s="39"/>
      <c r="Y196" s="37"/>
    </row>
    <row r="197" spans="7:25">
      <c r="G197" s="3"/>
      <c r="H197" s="33"/>
      <c r="I197" s="33"/>
      <c r="J197" s="37"/>
      <c r="K197" s="3"/>
      <c r="Q197" s="39"/>
      <c r="R197" s="39"/>
      <c r="Y197" s="37"/>
    </row>
    <row r="198" spans="7:25">
      <c r="G198" s="3"/>
      <c r="H198" s="33"/>
      <c r="I198" s="33"/>
      <c r="J198" s="37"/>
      <c r="K198" s="3"/>
      <c r="Q198" s="39"/>
      <c r="R198" s="39"/>
      <c r="Y198" s="37"/>
    </row>
    <row r="199" spans="7:25">
      <c r="G199" s="3"/>
      <c r="H199" s="33"/>
      <c r="I199" s="33"/>
      <c r="J199" s="37"/>
      <c r="K199" s="3"/>
      <c r="Q199" s="39"/>
      <c r="R199" s="39"/>
    </row>
    <row r="200" spans="7:25">
      <c r="G200" s="3"/>
      <c r="H200" s="33"/>
      <c r="I200" s="33"/>
      <c r="J200" s="37"/>
      <c r="K200" s="3"/>
      <c r="Q200" s="39"/>
      <c r="R200" s="39"/>
    </row>
    <row r="201" spans="7:25">
      <c r="G201" s="3"/>
      <c r="H201" s="33"/>
      <c r="I201" s="33"/>
      <c r="J201" s="37"/>
      <c r="K201" s="3"/>
      <c r="Q201" s="39"/>
      <c r="R201" s="39"/>
    </row>
    <row r="202" spans="7:25">
      <c r="G202" s="3"/>
      <c r="H202" s="33"/>
      <c r="I202" s="33"/>
      <c r="J202" s="37"/>
      <c r="K202" s="3"/>
      <c r="Q202" s="39"/>
      <c r="R202" s="39"/>
    </row>
    <row r="203" spans="7:25">
      <c r="G203" s="3"/>
      <c r="H203" s="33"/>
      <c r="I203" s="33"/>
      <c r="J203" s="37"/>
      <c r="K203" s="3"/>
      <c r="Q203" s="39"/>
      <c r="R203" s="39"/>
    </row>
    <row r="204" spans="7:25">
      <c r="G204" s="3"/>
      <c r="H204" s="33"/>
      <c r="I204" s="33"/>
      <c r="J204" s="37"/>
      <c r="K204" s="3"/>
      <c r="Q204" s="39"/>
      <c r="R204" s="39"/>
    </row>
    <row r="205" spans="7:25">
      <c r="G205" s="3"/>
      <c r="H205" s="33"/>
      <c r="I205" s="33"/>
      <c r="J205" s="37"/>
      <c r="K205" s="3"/>
      <c r="Q205" s="39"/>
      <c r="R205" s="39"/>
    </row>
    <row r="206" spans="7:25">
      <c r="G206" s="3"/>
      <c r="H206" s="33"/>
      <c r="I206" s="33"/>
      <c r="J206" s="37"/>
      <c r="K206" s="3"/>
      <c r="Q206" s="39"/>
      <c r="R206" s="39"/>
    </row>
    <row r="207" spans="7:25">
      <c r="G207" s="3"/>
      <c r="H207" s="33"/>
      <c r="I207" s="33"/>
      <c r="J207" s="37"/>
      <c r="K207" s="3"/>
      <c r="Q207" s="39"/>
      <c r="R207" s="39"/>
    </row>
    <row r="208" spans="7:25">
      <c r="G208" s="3"/>
      <c r="H208" s="33"/>
      <c r="I208" s="33"/>
      <c r="J208" s="37"/>
      <c r="K208" s="3"/>
      <c r="Q208" s="39"/>
      <c r="R208" s="39"/>
    </row>
    <row r="209" spans="7:18">
      <c r="G209" s="3"/>
      <c r="H209" s="33"/>
      <c r="I209" s="33"/>
      <c r="J209" s="37"/>
      <c r="K209" s="3"/>
      <c r="Q209" s="39"/>
      <c r="R209" s="39"/>
    </row>
    <row r="210" spans="7:18">
      <c r="G210" s="3"/>
      <c r="H210" s="33"/>
      <c r="I210" s="33"/>
      <c r="J210" s="37"/>
      <c r="K210" s="3"/>
      <c r="Q210" s="39"/>
      <c r="R210" s="39"/>
    </row>
    <row r="211" spans="7:18">
      <c r="G211" s="3"/>
      <c r="H211" s="33"/>
      <c r="I211" s="33"/>
      <c r="J211" s="37"/>
      <c r="K211" s="3"/>
      <c r="Q211" s="39"/>
      <c r="R211" s="39"/>
    </row>
    <row r="212" spans="7:18">
      <c r="G212" s="3"/>
      <c r="H212" s="33"/>
      <c r="I212" s="33"/>
      <c r="J212" s="37"/>
      <c r="K212" s="3"/>
      <c r="Q212" s="39"/>
      <c r="R212" s="39"/>
    </row>
    <row r="213" spans="7:18">
      <c r="G213" s="3"/>
      <c r="H213" s="33"/>
      <c r="I213" s="33"/>
      <c r="J213" s="37"/>
      <c r="K213" s="3"/>
      <c r="Q213" s="39"/>
      <c r="R213" s="39"/>
    </row>
    <row r="214" spans="7:18">
      <c r="G214" s="3"/>
      <c r="H214" s="33"/>
      <c r="I214" s="33"/>
      <c r="J214" s="37"/>
      <c r="K214" s="3"/>
      <c r="Q214" s="39"/>
      <c r="R214" s="39"/>
    </row>
    <row r="215" spans="7:18">
      <c r="G215" s="3"/>
      <c r="H215" s="33"/>
      <c r="I215" s="33"/>
      <c r="J215" s="37"/>
      <c r="K215" s="3"/>
      <c r="Q215" s="39"/>
      <c r="R215" s="39"/>
    </row>
    <row r="216" spans="7:18">
      <c r="G216" s="3"/>
      <c r="H216" s="33"/>
      <c r="I216" s="33"/>
      <c r="J216" s="37"/>
      <c r="K216" s="3"/>
      <c r="Q216" s="39"/>
      <c r="R216" s="39"/>
    </row>
    <row r="217" spans="7:18">
      <c r="G217" s="3"/>
      <c r="H217" s="33"/>
      <c r="I217" s="33"/>
      <c r="J217" s="37"/>
      <c r="K217" s="3"/>
      <c r="Q217" s="39"/>
      <c r="R217" s="39"/>
    </row>
    <row r="218" spans="7:18">
      <c r="G218" s="3"/>
      <c r="H218" s="33"/>
      <c r="I218" s="33"/>
      <c r="J218" s="37"/>
      <c r="K218" s="3"/>
      <c r="Q218" s="39"/>
      <c r="R218" s="39"/>
    </row>
    <row r="219" spans="7:18">
      <c r="G219" s="3"/>
      <c r="H219" s="33"/>
      <c r="I219" s="33"/>
      <c r="J219" s="37"/>
      <c r="K219" s="3"/>
      <c r="Q219" s="39"/>
      <c r="R219" s="39"/>
    </row>
    <row r="220" spans="7:18">
      <c r="G220" s="3"/>
      <c r="H220" s="33"/>
      <c r="I220" s="33"/>
      <c r="J220" s="37"/>
      <c r="K220" s="3"/>
      <c r="Q220" s="39"/>
      <c r="R220" s="39"/>
    </row>
    <row r="221" spans="7:18">
      <c r="G221" s="3"/>
      <c r="H221" s="33"/>
      <c r="I221" s="33"/>
      <c r="J221" s="37"/>
      <c r="K221" s="3"/>
      <c r="Q221" s="39"/>
      <c r="R221" s="39"/>
    </row>
    <row r="222" spans="7:18">
      <c r="G222" s="3"/>
      <c r="H222" s="33"/>
      <c r="I222" s="33"/>
      <c r="J222" s="37"/>
      <c r="K222" s="3"/>
      <c r="Q222" s="39"/>
      <c r="R222" s="39"/>
    </row>
    <row r="223" spans="7:18">
      <c r="G223" s="3"/>
      <c r="H223" s="33"/>
      <c r="I223" s="33"/>
      <c r="J223" s="37"/>
      <c r="K223" s="3"/>
      <c r="Q223" s="39"/>
      <c r="R223" s="39"/>
    </row>
    <row r="224" spans="7:18">
      <c r="G224" s="3"/>
      <c r="H224" s="33"/>
      <c r="I224" s="33"/>
      <c r="J224" s="37"/>
      <c r="K224" s="3"/>
      <c r="Q224" s="39"/>
      <c r="R224" s="39"/>
    </row>
    <row r="225" spans="7:18">
      <c r="G225" s="3"/>
      <c r="H225" s="33"/>
      <c r="I225" s="33"/>
      <c r="J225" s="37"/>
      <c r="K225" s="3"/>
      <c r="Q225" s="39"/>
      <c r="R225" s="39"/>
    </row>
    <row r="226" spans="7:18">
      <c r="G226" s="3"/>
      <c r="H226" s="33"/>
      <c r="I226" s="33"/>
      <c r="J226" s="37"/>
      <c r="K226" s="3"/>
      <c r="Q226" s="39"/>
      <c r="R226" s="39"/>
    </row>
    <row r="227" spans="7:18">
      <c r="G227" s="3"/>
      <c r="H227" s="33"/>
      <c r="I227" s="33"/>
      <c r="J227" s="37"/>
      <c r="K227" s="3"/>
      <c r="Q227" s="39"/>
      <c r="R227" s="39"/>
    </row>
    <row r="228" spans="7:18">
      <c r="G228" s="3"/>
      <c r="H228" s="33"/>
      <c r="I228" s="33"/>
      <c r="J228" s="37"/>
      <c r="K228" s="3"/>
      <c r="Q228" s="39"/>
      <c r="R228" s="39"/>
    </row>
    <row r="229" spans="7:18">
      <c r="G229" s="3"/>
      <c r="H229" s="33"/>
      <c r="I229" s="33"/>
      <c r="J229" s="37"/>
      <c r="K229" s="3"/>
      <c r="Q229" s="39"/>
      <c r="R229" s="39"/>
    </row>
    <row r="230" spans="7:18">
      <c r="G230" s="3"/>
      <c r="H230" s="33"/>
      <c r="I230" s="33"/>
      <c r="J230" s="37"/>
      <c r="K230" s="3"/>
      <c r="Q230" s="39"/>
      <c r="R230" s="39"/>
    </row>
    <row r="231" spans="7:18">
      <c r="G231" s="3"/>
      <c r="H231" s="33"/>
      <c r="I231" s="33"/>
      <c r="J231" s="37"/>
      <c r="K231" s="3"/>
      <c r="Q231" s="39"/>
      <c r="R231" s="39"/>
    </row>
    <row r="232" spans="7:18">
      <c r="G232" s="3"/>
      <c r="H232" s="33"/>
      <c r="I232" s="33"/>
      <c r="J232" s="37"/>
      <c r="K232" s="3"/>
      <c r="Q232" s="39"/>
      <c r="R232" s="39"/>
    </row>
    <row r="233" spans="7:18">
      <c r="G233" s="3"/>
      <c r="H233" s="33"/>
      <c r="I233" s="33"/>
      <c r="J233" s="37"/>
      <c r="K233" s="3"/>
      <c r="Q233" s="39"/>
      <c r="R233" s="39"/>
    </row>
    <row r="234" spans="7:18">
      <c r="G234" s="3"/>
      <c r="H234" s="33"/>
      <c r="I234" s="33"/>
      <c r="J234" s="37"/>
      <c r="K234" s="3"/>
      <c r="Q234" s="39"/>
      <c r="R234" s="39"/>
    </row>
    <row r="235" spans="7:18">
      <c r="G235" s="3"/>
      <c r="H235" s="33"/>
      <c r="I235" s="33"/>
      <c r="J235" s="37"/>
      <c r="K235" s="3"/>
      <c r="Q235" s="39"/>
      <c r="R235" s="39"/>
    </row>
    <row r="236" spans="7:18">
      <c r="G236" s="3"/>
      <c r="H236" s="33"/>
      <c r="I236" s="33"/>
      <c r="J236" s="37"/>
      <c r="K236" s="3"/>
      <c r="Q236" s="39"/>
      <c r="R236" s="39"/>
    </row>
    <row r="237" spans="7:18">
      <c r="G237" s="3"/>
      <c r="H237" s="33"/>
      <c r="I237" s="33"/>
      <c r="J237" s="37"/>
      <c r="K237" s="3"/>
      <c r="Q237" s="39"/>
      <c r="R237" s="39"/>
    </row>
    <row r="238" spans="7:18">
      <c r="G238" s="3"/>
      <c r="H238" s="33"/>
      <c r="I238" s="33"/>
      <c r="J238" s="37"/>
      <c r="K238" s="3"/>
      <c r="Q238" s="39"/>
      <c r="R238" s="39"/>
    </row>
    <row r="239" spans="7:18">
      <c r="G239" s="3"/>
      <c r="H239" s="33"/>
      <c r="I239" s="33"/>
      <c r="J239" s="37"/>
      <c r="K239" s="3"/>
      <c r="Q239" s="39"/>
      <c r="R239" s="39"/>
    </row>
    <row r="240" spans="7:18">
      <c r="G240" s="3"/>
      <c r="H240" s="33"/>
      <c r="I240" s="33"/>
      <c r="J240" s="37"/>
      <c r="K240" s="3"/>
      <c r="Q240" s="39"/>
      <c r="R240" s="39"/>
    </row>
    <row r="241" spans="7:18">
      <c r="G241" s="3"/>
      <c r="H241" s="33"/>
      <c r="I241" s="33"/>
      <c r="J241" s="37"/>
      <c r="K241" s="3"/>
      <c r="Q241" s="39"/>
      <c r="R241" s="39"/>
    </row>
    <row r="242" spans="7:18">
      <c r="G242" s="3"/>
      <c r="H242" s="33"/>
      <c r="I242" s="33"/>
      <c r="J242" s="37"/>
      <c r="K242" s="3"/>
      <c r="Q242" s="39"/>
      <c r="R242" s="39"/>
    </row>
    <row r="243" spans="7:18">
      <c r="G243" s="3"/>
      <c r="H243" s="33"/>
      <c r="I243" s="33"/>
      <c r="J243" s="37"/>
      <c r="K243" s="3"/>
      <c r="Q243" s="39"/>
      <c r="R243" s="39"/>
    </row>
    <row r="244" spans="7:18">
      <c r="G244" s="3"/>
      <c r="H244" s="33"/>
      <c r="I244" s="33"/>
      <c r="J244" s="37"/>
      <c r="K244" s="3"/>
      <c r="Q244" s="39"/>
      <c r="R244" s="39"/>
    </row>
    <row r="245" spans="7:18">
      <c r="G245" s="3"/>
      <c r="H245" s="33"/>
      <c r="I245" s="33"/>
      <c r="J245" s="37"/>
      <c r="K245" s="3"/>
      <c r="Q245" s="39"/>
      <c r="R245" s="39"/>
    </row>
    <row r="246" spans="7:18">
      <c r="G246" s="3"/>
      <c r="H246" s="33"/>
      <c r="I246" s="33"/>
      <c r="J246" s="37"/>
      <c r="K246" s="3"/>
      <c r="Q246" s="39"/>
      <c r="R246" s="39"/>
    </row>
    <row r="247" spans="7:18">
      <c r="G247" s="3"/>
      <c r="H247" s="33"/>
      <c r="I247" s="33"/>
      <c r="J247" s="37"/>
      <c r="K247" s="3"/>
      <c r="Q247" s="39"/>
      <c r="R247" s="39"/>
    </row>
    <row r="248" spans="7:18">
      <c r="G248" s="3"/>
      <c r="H248" s="33"/>
      <c r="I248" s="33"/>
      <c r="J248" s="37"/>
      <c r="K248" s="3"/>
      <c r="Q248" s="39"/>
      <c r="R248" s="39"/>
    </row>
    <row r="249" spans="7:18">
      <c r="G249" s="3"/>
      <c r="H249" s="33"/>
      <c r="I249" s="33"/>
      <c r="J249" s="37"/>
      <c r="K249" s="3"/>
      <c r="Q249" s="39"/>
      <c r="R249" s="39"/>
    </row>
    <row r="250" spans="7:18">
      <c r="G250" s="3"/>
      <c r="H250" s="33"/>
      <c r="I250" s="33"/>
      <c r="J250" s="37"/>
      <c r="K250" s="3"/>
      <c r="Q250" s="39"/>
      <c r="R250" s="39"/>
    </row>
    <row r="251" spans="7:18">
      <c r="G251" s="3"/>
      <c r="H251" s="33"/>
      <c r="I251" s="33"/>
      <c r="J251" s="37"/>
      <c r="K251" s="3"/>
      <c r="Q251" s="39"/>
      <c r="R251" s="39"/>
    </row>
    <row r="252" spans="7:18">
      <c r="G252" s="3"/>
      <c r="H252" s="33"/>
      <c r="I252" s="33"/>
      <c r="J252" s="37"/>
      <c r="K252" s="3"/>
      <c r="Q252" s="39"/>
      <c r="R252" s="39"/>
    </row>
    <row r="253" spans="7:18">
      <c r="G253" s="3"/>
      <c r="H253" s="33"/>
      <c r="I253" s="33"/>
      <c r="J253" s="37"/>
      <c r="K253" s="3"/>
      <c r="Q253" s="39"/>
      <c r="R253" s="39"/>
    </row>
    <row r="254" spans="7:18">
      <c r="G254" s="3"/>
      <c r="H254" s="33"/>
      <c r="I254" s="33"/>
      <c r="J254" s="37"/>
      <c r="K254" s="3"/>
      <c r="Q254" s="39"/>
      <c r="R254" s="39"/>
    </row>
    <row r="255" spans="7:18">
      <c r="G255" s="3"/>
      <c r="H255" s="33"/>
      <c r="I255" s="33"/>
      <c r="J255" s="37"/>
      <c r="K255" s="3"/>
      <c r="Q255" s="39"/>
      <c r="R255" s="39"/>
    </row>
    <row r="256" spans="7:18">
      <c r="G256" s="3"/>
      <c r="H256" s="33"/>
      <c r="I256" s="33"/>
      <c r="J256" s="37"/>
      <c r="K256" s="3"/>
      <c r="Q256" s="39"/>
      <c r="R256" s="39"/>
    </row>
    <row r="257" spans="7:18">
      <c r="G257" s="3"/>
      <c r="H257" s="33"/>
      <c r="I257" s="33"/>
      <c r="J257" s="37"/>
      <c r="K257" s="3"/>
      <c r="Q257" s="39"/>
      <c r="R257" s="39"/>
    </row>
    <row r="258" spans="7:18">
      <c r="G258" s="3"/>
      <c r="H258" s="33"/>
      <c r="I258" s="33"/>
      <c r="J258" s="37"/>
      <c r="K258" s="3"/>
      <c r="Q258" s="39"/>
      <c r="R258" s="39"/>
    </row>
    <row r="259" spans="7:18">
      <c r="G259" s="3"/>
      <c r="H259" s="33"/>
      <c r="I259" s="33"/>
      <c r="J259" s="37"/>
      <c r="K259" s="3"/>
      <c r="Q259" s="39"/>
      <c r="R259" s="39"/>
    </row>
    <row r="260" spans="7:18">
      <c r="G260" s="3"/>
      <c r="H260" s="33"/>
      <c r="I260" s="33"/>
      <c r="J260" s="37"/>
      <c r="K260" s="3"/>
      <c r="Q260" s="39"/>
      <c r="R260" s="39"/>
    </row>
    <row r="261" spans="7:18">
      <c r="G261" s="3"/>
      <c r="H261" s="33"/>
      <c r="I261" s="33"/>
      <c r="J261" s="37"/>
      <c r="K261" s="3"/>
      <c r="Q261" s="39"/>
      <c r="R261" s="39"/>
    </row>
    <row r="262" spans="7:18">
      <c r="G262" s="3"/>
      <c r="H262" s="33"/>
      <c r="I262" s="33"/>
      <c r="J262" s="37"/>
      <c r="K262" s="3"/>
      <c r="Q262" s="39"/>
      <c r="R262" s="39"/>
    </row>
    <row r="263" spans="7:18">
      <c r="G263" s="3"/>
      <c r="H263" s="33"/>
      <c r="I263" s="33"/>
      <c r="J263" s="37"/>
      <c r="K263" s="3"/>
      <c r="Q263" s="39"/>
      <c r="R263" s="39"/>
    </row>
    <row r="264" spans="7:18">
      <c r="G264" s="3"/>
      <c r="H264" s="33"/>
      <c r="I264" s="33"/>
      <c r="J264" s="37"/>
      <c r="K264" s="3"/>
      <c r="Q264" s="39"/>
      <c r="R264" s="39"/>
    </row>
    <row r="265" spans="7:18">
      <c r="G265" s="3"/>
      <c r="H265" s="33"/>
      <c r="I265" s="33"/>
      <c r="J265" s="37"/>
      <c r="K265" s="3"/>
      <c r="Q265" s="39"/>
      <c r="R265" s="39"/>
    </row>
    <row r="266" spans="7:18">
      <c r="G266" s="3"/>
      <c r="H266" s="33"/>
      <c r="I266" s="33"/>
      <c r="J266" s="37"/>
      <c r="K266" s="3"/>
      <c r="Q266" s="39"/>
      <c r="R266" s="39"/>
    </row>
    <row r="267" spans="7:18">
      <c r="G267" s="3"/>
      <c r="H267" s="33"/>
      <c r="I267" s="33"/>
      <c r="J267" s="37"/>
      <c r="K267" s="3"/>
      <c r="Q267" s="39"/>
      <c r="R267" s="39"/>
    </row>
    <row r="268" spans="7:18">
      <c r="G268" s="3"/>
      <c r="H268" s="33"/>
      <c r="I268" s="33"/>
      <c r="J268" s="37"/>
      <c r="K268" s="3"/>
      <c r="Q268" s="39"/>
      <c r="R268" s="39"/>
    </row>
    <row r="269" spans="7:18">
      <c r="G269" s="3"/>
      <c r="H269" s="33"/>
      <c r="I269" s="33"/>
      <c r="J269" s="37"/>
      <c r="K269" s="3"/>
      <c r="Q269" s="39"/>
      <c r="R269" s="39"/>
    </row>
    <row r="270" spans="7:18">
      <c r="G270" s="3"/>
      <c r="H270" s="33"/>
      <c r="I270" s="33"/>
      <c r="J270" s="37"/>
      <c r="K270" s="3"/>
      <c r="Q270" s="39"/>
      <c r="R270" s="39"/>
    </row>
    <row r="271" spans="7:18">
      <c r="G271" s="3"/>
      <c r="H271" s="33"/>
      <c r="I271" s="33"/>
      <c r="J271" s="37"/>
      <c r="K271" s="3"/>
      <c r="Q271" s="39"/>
      <c r="R271" s="39"/>
    </row>
    <row r="272" spans="7:18">
      <c r="G272" s="3"/>
      <c r="H272" s="33"/>
      <c r="I272" s="33"/>
      <c r="J272" s="37"/>
      <c r="K272" s="3"/>
      <c r="Q272" s="39"/>
      <c r="R272" s="39"/>
    </row>
    <row r="273" spans="7:18">
      <c r="G273" s="3"/>
      <c r="H273" s="33"/>
      <c r="I273" s="33"/>
      <c r="J273" s="37"/>
      <c r="K273" s="3"/>
      <c r="Q273" s="39"/>
      <c r="R273" s="39"/>
    </row>
    <row r="274" spans="7:18">
      <c r="G274" s="3"/>
      <c r="H274" s="33"/>
      <c r="I274" s="33"/>
      <c r="J274" s="37"/>
      <c r="K274" s="3"/>
      <c r="Q274" s="39"/>
      <c r="R274" s="39"/>
    </row>
    <row r="275" spans="7:18">
      <c r="G275" s="3"/>
      <c r="H275" s="33"/>
      <c r="I275" s="33"/>
      <c r="J275" s="37"/>
      <c r="K275" s="3"/>
      <c r="Q275" s="39"/>
      <c r="R275" s="39"/>
    </row>
    <row r="276" spans="7:18">
      <c r="G276" s="3"/>
      <c r="H276" s="33"/>
      <c r="I276" s="33"/>
      <c r="J276" s="37"/>
      <c r="K276" s="3"/>
      <c r="Q276" s="39"/>
      <c r="R276" s="39"/>
    </row>
    <row r="277" spans="7:18">
      <c r="G277" s="3"/>
      <c r="H277" s="33"/>
      <c r="I277" s="33"/>
      <c r="J277" s="37"/>
      <c r="K277" s="3"/>
      <c r="Q277" s="39"/>
      <c r="R277" s="39"/>
    </row>
    <row r="278" spans="7:18">
      <c r="G278" s="3"/>
      <c r="H278" s="33"/>
      <c r="I278" s="33"/>
      <c r="J278" s="37"/>
      <c r="K278" s="3"/>
      <c r="Q278" s="39"/>
      <c r="R278" s="39"/>
    </row>
    <row r="279" spans="7:18">
      <c r="G279" s="3"/>
      <c r="H279" s="33"/>
      <c r="I279" s="33"/>
      <c r="J279" s="37"/>
      <c r="K279" s="3"/>
      <c r="Q279" s="39"/>
      <c r="R279" s="39"/>
    </row>
    <row r="280" spans="7:18">
      <c r="G280" s="3"/>
      <c r="H280" s="33"/>
      <c r="I280" s="33"/>
      <c r="J280" s="37"/>
      <c r="K280" s="3"/>
      <c r="Q280" s="39"/>
      <c r="R280" s="39"/>
    </row>
    <row r="281" spans="7:18">
      <c r="G281" s="3"/>
      <c r="H281" s="33"/>
      <c r="I281" s="33"/>
      <c r="J281" s="37"/>
      <c r="K281" s="3"/>
      <c r="Q281" s="39"/>
      <c r="R281" s="39"/>
    </row>
    <row r="282" spans="7:18">
      <c r="G282" s="3"/>
      <c r="H282" s="33"/>
      <c r="I282" s="33"/>
      <c r="J282" s="37"/>
      <c r="K282" s="3"/>
      <c r="Q282" s="39"/>
      <c r="R282" s="39"/>
    </row>
    <row r="283" spans="7:18">
      <c r="G283" s="3"/>
      <c r="H283" s="33"/>
      <c r="I283" s="33"/>
      <c r="J283" s="37"/>
      <c r="K283" s="3"/>
      <c r="Q283" s="39"/>
      <c r="R283" s="39"/>
    </row>
    <row r="284" spans="7:18">
      <c r="G284" s="3"/>
      <c r="H284" s="33"/>
      <c r="I284" s="33"/>
      <c r="J284" s="37"/>
      <c r="K284" s="3"/>
      <c r="Q284" s="39"/>
      <c r="R284" s="39"/>
    </row>
    <row r="285" spans="7:18">
      <c r="G285" s="3"/>
      <c r="H285" s="33"/>
      <c r="I285" s="33"/>
      <c r="J285" s="37"/>
      <c r="K285" s="3"/>
      <c r="Q285" s="39"/>
      <c r="R285" s="39"/>
    </row>
    <row r="286" spans="7:18">
      <c r="G286" s="3"/>
      <c r="H286" s="33"/>
      <c r="I286" s="33"/>
      <c r="J286" s="37"/>
      <c r="K286" s="3"/>
      <c r="Q286" s="39"/>
      <c r="R286" s="39"/>
    </row>
    <row r="287" spans="7:18">
      <c r="G287" s="3"/>
      <c r="H287" s="33"/>
      <c r="I287" s="33"/>
      <c r="J287" s="37"/>
      <c r="K287" s="3"/>
      <c r="Q287" s="39"/>
      <c r="R287" s="39"/>
    </row>
    <row r="288" spans="7:18">
      <c r="G288" s="3"/>
      <c r="H288" s="33"/>
      <c r="I288" s="33"/>
      <c r="J288" s="37"/>
      <c r="K288" s="3"/>
      <c r="Q288" s="39"/>
      <c r="R288" s="39"/>
    </row>
    <row r="289" spans="7:18">
      <c r="G289" s="3"/>
      <c r="H289" s="33"/>
      <c r="I289" s="33"/>
      <c r="J289" s="37"/>
      <c r="K289" s="3"/>
      <c r="Q289" s="39"/>
      <c r="R289" s="39"/>
    </row>
    <row r="290" spans="7:18">
      <c r="G290" s="3"/>
      <c r="H290" s="33"/>
      <c r="I290" s="33"/>
      <c r="J290" s="37"/>
      <c r="K290" s="3"/>
      <c r="Q290" s="39"/>
      <c r="R290" s="39"/>
    </row>
    <row r="291" spans="7:18">
      <c r="G291" s="3"/>
      <c r="H291" s="33"/>
      <c r="I291" s="33"/>
      <c r="J291" s="37"/>
      <c r="K291" s="3"/>
      <c r="Q291" s="39"/>
      <c r="R291" s="39"/>
    </row>
    <row r="292" spans="7:18">
      <c r="G292" s="3"/>
      <c r="H292" s="33"/>
      <c r="I292" s="33"/>
      <c r="J292" s="37"/>
      <c r="K292" s="3"/>
      <c r="Q292" s="39"/>
      <c r="R292" s="39"/>
    </row>
    <row r="293" spans="7:18">
      <c r="G293" s="3"/>
      <c r="H293" s="33"/>
      <c r="I293" s="33"/>
      <c r="J293" s="37"/>
      <c r="K293" s="3"/>
      <c r="Q293" s="39"/>
      <c r="R293" s="39"/>
    </row>
    <row r="294" spans="7:18">
      <c r="G294" s="3"/>
      <c r="H294" s="33"/>
      <c r="I294" s="33"/>
      <c r="J294" s="37"/>
      <c r="K294" s="3"/>
      <c r="Q294" s="39"/>
      <c r="R294" s="39"/>
    </row>
    <row r="295" spans="7:18">
      <c r="G295" s="3"/>
      <c r="H295" s="33"/>
      <c r="I295" s="33"/>
      <c r="J295" s="37"/>
      <c r="K295" s="3"/>
      <c r="Q295" s="39"/>
      <c r="R295" s="39"/>
    </row>
    <row r="296" spans="7:18">
      <c r="G296" s="3"/>
      <c r="H296" s="33"/>
      <c r="I296" s="33"/>
      <c r="J296" s="37"/>
      <c r="K296" s="3"/>
      <c r="Q296" s="39"/>
      <c r="R296" s="39"/>
    </row>
    <row r="297" spans="7:18">
      <c r="G297" s="3"/>
      <c r="H297" s="33"/>
      <c r="I297" s="33"/>
      <c r="J297" s="37"/>
      <c r="K297" s="3"/>
      <c r="Q297" s="39"/>
      <c r="R297" s="39"/>
    </row>
    <row r="298" spans="7:18">
      <c r="G298" s="3"/>
      <c r="H298" s="33"/>
      <c r="I298" s="33"/>
      <c r="J298" s="37"/>
      <c r="K298" s="3"/>
      <c r="Q298" s="39"/>
      <c r="R298" s="39"/>
    </row>
    <row r="299" spans="7:18">
      <c r="G299" s="3"/>
      <c r="H299" s="33"/>
      <c r="I299" s="33"/>
      <c r="J299" s="37"/>
      <c r="K299" s="3"/>
      <c r="Q299" s="39"/>
      <c r="R299" s="39"/>
    </row>
    <row r="300" spans="7:18">
      <c r="G300" s="3"/>
      <c r="H300" s="33"/>
      <c r="I300" s="33"/>
      <c r="J300" s="37"/>
      <c r="K300" s="3"/>
      <c r="Q300" s="39"/>
      <c r="R300" s="39"/>
    </row>
    <row r="301" spans="7:18">
      <c r="G301" s="3"/>
      <c r="H301" s="33"/>
      <c r="I301" s="33"/>
      <c r="J301" s="37"/>
      <c r="K301" s="3"/>
      <c r="Q301" s="39"/>
      <c r="R301" s="39"/>
    </row>
    <row r="302" spans="7:18">
      <c r="G302" s="3"/>
      <c r="H302" s="33"/>
      <c r="I302" s="33"/>
      <c r="J302" s="37"/>
      <c r="K302" s="3"/>
      <c r="Q302" s="39"/>
      <c r="R302" s="39"/>
    </row>
    <row r="303" spans="7:18">
      <c r="G303" s="3"/>
      <c r="H303" s="33"/>
      <c r="I303" s="33"/>
      <c r="J303" s="37"/>
      <c r="K303" s="3"/>
      <c r="Q303" s="39"/>
      <c r="R303" s="39"/>
    </row>
    <row r="304" spans="7:18">
      <c r="G304" s="3"/>
      <c r="H304" s="33"/>
      <c r="I304" s="33"/>
      <c r="J304" s="37"/>
      <c r="K304" s="3"/>
      <c r="Q304" s="39"/>
      <c r="R304" s="39"/>
    </row>
    <row r="305" spans="7:18">
      <c r="G305" s="3"/>
      <c r="H305" s="33"/>
      <c r="I305" s="33"/>
      <c r="J305" s="37"/>
      <c r="K305" s="3"/>
      <c r="Q305" s="39"/>
      <c r="R305" s="39"/>
    </row>
    <row r="306" spans="7:18">
      <c r="G306" s="3"/>
      <c r="H306" s="33"/>
      <c r="I306" s="33"/>
      <c r="J306" s="37"/>
      <c r="K306" s="3"/>
      <c r="Q306" s="39"/>
      <c r="R306" s="39"/>
    </row>
    <row r="307" spans="7:18">
      <c r="G307" s="3"/>
      <c r="H307" s="33"/>
      <c r="I307" s="33"/>
      <c r="J307" s="37"/>
      <c r="K307" s="3"/>
      <c r="Q307" s="39"/>
      <c r="R307" s="39"/>
    </row>
    <row r="308" spans="7:18">
      <c r="G308" s="3"/>
      <c r="H308" s="33"/>
      <c r="I308" s="33"/>
      <c r="J308" s="37"/>
      <c r="K308" s="3"/>
      <c r="Q308" s="39"/>
      <c r="R308" s="39"/>
    </row>
    <row r="309" spans="7:18">
      <c r="G309" s="3"/>
      <c r="H309" s="33"/>
      <c r="I309" s="33"/>
      <c r="J309" s="37"/>
      <c r="K309" s="3"/>
      <c r="Q309" s="39"/>
      <c r="R309" s="39"/>
    </row>
    <row r="310" spans="7:18">
      <c r="G310" s="3"/>
      <c r="H310" s="33"/>
      <c r="I310" s="33"/>
      <c r="J310" s="37"/>
      <c r="K310" s="3"/>
      <c r="Q310" s="39"/>
      <c r="R310" s="39"/>
    </row>
    <row r="311" spans="7:18">
      <c r="G311" s="3"/>
      <c r="H311" s="33"/>
      <c r="I311" s="33"/>
      <c r="J311" s="37"/>
      <c r="K311" s="3"/>
      <c r="Q311" s="39"/>
      <c r="R311" s="39"/>
    </row>
    <row r="312" spans="7:18">
      <c r="G312" s="3"/>
      <c r="H312" s="33"/>
      <c r="I312" s="33"/>
      <c r="J312" s="37"/>
      <c r="K312" s="3"/>
      <c r="Q312" s="39"/>
      <c r="R312" s="39"/>
    </row>
    <row r="313" spans="7:18">
      <c r="G313" s="3"/>
      <c r="H313" s="33"/>
      <c r="I313" s="33"/>
      <c r="J313" s="37"/>
      <c r="K313" s="3"/>
      <c r="Q313" s="39"/>
      <c r="R313" s="39"/>
    </row>
    <row r="314" spans="7:18">
      <c r="G314" s="3"/>
      <c r="H314" s="33"/>
      <c r="I314" s="33"/>
      <c r="J314" s="37"/>
      <c r="K314" s="3"/>
      <c r="Q314" s="39"/>
      <c r="R314" s="39"/>
    </row>
    <row r="315" spans="7:18">
      <c r="G315" s="3"/>
      <c r="H315" s="33"/>
      <c r="I315" s="33"/>
      <c r="J315" s="37"/>
      <c r="K315" s="3"/>
      <c r="Q315" s="39"/>
      <c r="R315" s="39"/>
    </row>
    <row r="316" spans="7:18">
      <c r="H316" s="33"/>
      <c r="I316" s="33"/>
      <c r="J316" s="37"/>
      <c r="K316" s="3"/>
      <c r="Q316" s="39"/>
      <c r="R316" s="39"/>
    </row>
    <row r="317" spans="7:18">
      <c r="H317" s="33"/>
      <c r="I317" s="33"/>
      <c r="J317" s="37"/>
      <c r="K317" s="3"/>
      <c r="Q317" s="39"/>
      <c r="R317" s="39"/>
    </row>
    <row r="318" spans="7:18">
      <c r="H318" s="33"/>
      <c r="I318" s="33"/>
      <c r="J318" s="37"/>
      <c r="K318" s="3"/>
      <c r="Q318" s="39"/>
      <c r="R318" s="39"/>
    </row>
    <row r="319" spans="7:18">
      <c r="H319" s="33"/>
      <c r="I319" s="33"/>
      <c r="J319" s="37"/>
      <c r="K319" s="3"/>
      <c r="Q319" s="39"/>
      <c r="R319" s="39"/>
    </row>
    <row r="320" spans="7:18">
      <c r="H320" s="33"/>
      <c r="I320" s="33"/>
      <c r="J320" s="37"/>
      <c r="K320" s="3"/>
      <c r="Q320" s="39"/>
      <c r="R320" s="39"/>
    </row>
    <row r="321" spans="8:18">
      <c r="H321" s="33"/>
      <c r="I321" s="33"/>
      <c r="J321" s="37"/>
      <c r="K321" s="3"/>
      <c r="Q321" s="39"/>
      <c r="R321" s="39"/>
    </row>
    <row r="322" spans="8:18">
      <c r="H322" s="33"/>
      <c r="I322" s="33"/>
      <c r="K322" s="3"/>
      <c r="Q322" s="39"/>
      <c r="R322" s="39"/>
    </row>
    <row r="323" spans="8:18">
      <c r="H323" s="33"/>
      <c r="I323" s="33"/>
      <c r="K323" s="3"/>
      <c r="Q323" s="39"/>
      <c r="R323" s="39"/>
    </row>
    <row r="324" spans="8:18">
      <c r="H324" s="33"/>
      <c r="I324" s="33"/>
      <c r="K324" s="3"/>
      <c r="Q324" s="39"/>
      <c r="R324" s="39"/>
    </row>
    <row r="325" spans="8:18">
      <c r="H325" s="33"/>
      <c r="I325" s="33"/>
      <c r="K325" s="3"/>
      <c r="Q325" s="39"/>
      <c r="R325" s="39"/>
    </row>
    <row r="326" spans="8:18">
      <c r="H326" s="33"/>
      <c r="I326" s="33"/>
      <c r="K326" s="3"/>
      <c r="Q326" s="39"/>
      <c r="R326" s="39"/>
    </row>
    <row r="327" spans="8:18">
      <c r="H327" s="33"/>
      <c r="I327" s="33"/>
      <c r="K327" s="3"/>
      <c r="Q327" s="39"/>
      <c r="R327" s="39"/>
    </row>
    <row r="328" spans="8:18">
      <c r="H328" s="33"/>
      <c r="I328" s="33"/>
      <c r="K328" s="3"/>
      <c r="Q328" s="39"/>
      <c r="R328" s="39"/>
    </row>
    <row r="329" spans="8:18">
      <c r="H329" s="33"/>
      <c r="I329" s="33"/>
      <c r="K329" s="3"/>
      <c r="Q329" s="39"/>
      <c r="R329" s="39"/>
    </row>
    <row r="330" spans="8:18">
      <c r="H330" s="33"/>
      <c r="I330" s="33"/>
      <c r="K330" s="3"/>
      <c r="Q330" s="39"/>
      <c r="R330" s="39"/>
    </row>
    <row r="331" spans="8:18">
      <c r="H331" s="33"/>
      <c r="I331" s="33"/>
      <c r="K331" s="3"/>
      <c r="Q331" s="39"/>
      <c r="R331" s="39"/>
    </row>
    <row r="332" spans="8:18">
      <c r="H332" s="33"/>
      <c r="I332" s="33"/>
      <c r="K332" s="3"/>
      <c r="Q332" s="39"/>
      <c r="R332" s="39"/>
    </row>
    <row r="333" spans="8:18">
      <c r="H333" s="33"/>
      <c r="I333" s="33"/>
      <c r="K333" s="3"/>
      <c r="Q333" s="39"/>
      <c r="R333" s="39"/>
    </row>
    <row r="334" spans="8:18">
      <c r="H334" s="33"/>
      <c r="I334" s="33"/>
      <c r="K334" s="3"/>
      <c r="Q334" s="39"/>
      <c r="R334" s="39"/>
    </row>
    <row r="335" spans="8:18">
      <c r="H335" s="33"/>
      <c r="I335" s="33"/>
      <c r="K335" s="3"/>
      <c r="Q335" s="39"/>
      <c r="R335" s="39"/>
    </row>
    <row r="336" spans="8:18">
      <c r="H336" s="33"/>
      <c r="I336" s="33"/>
      <c r="K336" s="3"/>
      <c r="Q336" s="39"/>
      <c r="R336" s="39"/>
    </row>
    <row r="337" spans="8:18">
      <c r="H337" s="33"/>
      <c r="I337" s="33"/>
      <c r="K337" s="3"/>
      <c r="Q337" s="39"/>
      <c r="R337" s="39"/>
    </row>
    <row r="338" spans="8:18">
      <c r="H338" s="33"/>
      <c r="I338" s="33"/>
      <c r="K338" s="3"/>
      <c r="Q338" s="39"/>
      <c r="R338" s="39"/>
    </row>
    <row r="339" spans="8:18">
      <c r="H339" s="33"/>
      <c r="I339" s="33"/>
      <c r="K339" s="3"/>
      <c r="Q339" s="39"/>
      <c r="R339" s="39"/>
    </row>
    <row r="340" spans="8:18">
      <c r="H340" s="33"/>
      <c r="I340" s="33"/>
      <c r="K340" s="3"/>
      <c r="Q340" s="39"/>
      <c r="R340" s="39"/>
    </row>
    <row r="341" spans="8:18">
      <c r="H341" s="33"/>
      <c r="I341" s="33"/>
      <c r="K341" s="3"/>
      <c r="Q341" s="39"/>
      <c r="R341" s="39"/>
    </row>
    <row r="342" spans="8:18">
      <c r="H342" s="33"/>
      <c r="I342" s="33"/>
      <c r="K342" s="3"/>
      <c r="Q342" s="39"/>
      <c r="R342" s="39"/>
    </row>
    <row r="343" spans="8:18">
      <c r="H343" s="33"/>
      <c r="I343" s="33"/>
      <c r="K343" s="3"/>
      <c r="Q343" s="39"/>
      <c r="R343" s="39"/>
    </row>
    <row r="344" spans="8:18">
      <c r="H344" s="33"/>
      <c r="I344" s="33"/>
      <c r="K344" s="3"/>
      <c r="Q344" s="39"/>
      <c r="R344" s="39"/>
    </row>
    <row r="345" spans="8:18">
      <c r="H345" s="33"/>
      <c r="I345" s="33"/>
      <c r="K345" s="3"/>
      <c r="Q345" s="39"/>
      <c r="R345" s="39"/>
    </row>
    <row r="346" spans="8:18">
      <c r="H346" s="33"/>
      <c r="I346" s="33"/>
      <c r="K346" s="3"/>
      <c r="Q346" s="39"/>
      <c r="R346" s="39"/>
    </row>
    <row r="347" spans="8:18">
      <c r="H347" s="33"/>
      <c r="I347" s="33"/>
      <c r="K347" s="3"/>
      <c r="Q347" s="39"/>
      <c r="R347" s="39"/>
    </row>
    <row r="348" spans="8:18">
      <c r="H348" s="33"/>
      <c r="I348" s="33"/>
      <c r="K348" s="3"/>
      <c r="Q348" s="39"/>
      <c r="R348" s="39"/>
    </row>
    <row r="349" spans="8:18">
      <c r="H349" s="33"/>
      <c r="I349" s="33"/>
      <c r="K349" s="3"/>
      <c r="Q349" s="39"/>
      <c r="R349" s="39"/>
    </row>
    <row r="350" spans="8:18">
      <c r="H350" s="33"/>
      <c r="I350" s="33"/>
      <c r="K350" s="3"/>
      <c r="Q350" s="39"/>
      <c r="R350" s="39"/>
    </row>
    <row r="351" spans="8:18">
      <c r="H351" s="33"/>
      <c r="I351" s="33"/>
      <c r="K351" s="3"/>
      <c r="Q351" s="39"/>
      <c r="R351" s="39"/>
    </row>
    <row r="352" spans="8:18">
      <c r="H352" s="33"/>
      <c r="I352" s="33"/>
      <c r="K352" s="3"/>
      <c r="Q352" s="39"/>
      <c r="R352" s="39"/>
    </row>
    <row r="353" spans="8:18">
      <c r="H353" s="33"/>
      <c r="I353" s="33"/>
      <c r="K353" s="3"/>
      <c r="Q353" s="39"/>
      <c r="R353" s="39"/>
    </row>
    <row r="354" spans="8:18">
      <c r="H354" s="33"/>
      <c r="I354" s="33"/>
      <c r="K354" s="3"/>
      <c r="Q354" s="39"/>
      <c r="R354" s="39"/>
    </row>
    <row r="355" spans="8:18">
      <c r="H355" s="33"/>
      <c r="I355" s="33"/>
      <c r="K355" s="3"/>
      <c r="Q355" s="39"/>
      <c r="R355" s="39"/>
    </row>
    <row r="356" spans="8:18">
      <c r="H356" s="33"/>
      <c r="I356" s="33"/>
      <c r="K356" s="3"/>
      <c r="Q356" s="39"/>
      <c r="R356" s="39"/>
    </row>
    <row r="357" spans="8:18">
      <c r="H357" s="33"/>
      <c r="I357" s="33"/>
      <c r="K357" s="3"/>
      <c r="Q357" s="39"/>
      <c r="R357" s="39"/>
    </row>
    <row r="358" spans="8:18">
      <c r="H358" s="33"/>
      <c r="I358" s="33"/>
      <c r="K358" s="3"/>
      <c r="Q358" s="39"/>
      <c r="R358" s="39"/>
    </row>
    <row r="359" spans="8:18">
      <c r="H359" s="33"/>
      <c r="I359" s="33"/>
      <c r="K359" s="3"/>
      <c r="Q359" s="39"/>
      <c r="R359" s="39"/>
    </row>
    <row r="360" spans="8:18">
      <c r="H360" s="33"/>
      <c r="I360" s="33"/>
      <c r="K360" s="3"/>
      <c r="Q360" s="39"/>
      <c r="R360" s="39"/>
    </row>
    <row r="361" spans="8:18">
      <c r="H361" s="33"/>
      <c r="I361" s="33"/>
      <c r="K361" s="3"/>
      <c r="Q361" s="39"/>
      <c r="R361" s="39"/>
    </row>
    <row r="362" spans="8:18">
      <c r="H362" s="33"/>
      <c r="I362" s="33"/>
      <c r="K362" s="3"/>
      <c r="Q362" s="39"/>
      <c r="R362" s="39"/>
    </row>
    <row r="363" spans="8:18">
      <c r="H363" s="33"/>
      <c r="I363" s="33"/>
      <c r="K363" s="3"/>
      <c r="Q363" s="39"/>
      <c r="R363" s="39"/>
    </row>
    <row r="364" spans="8:18">
      <c r="H364" s="33"/>
      <c r="I364" s="33"/>
      <c r="K364" s="3"/>
      <c r="Q364" s="39"/>
      <c r="R364" s="39"/>
    </row>
    <row r="365" spans="8:18">
      <c r="H365" s="33"/>
      <c r="I365" s="33"/>
      <c r="K365" s="3"/>
      <c r="Q365" s="39"/>
      <c r="R365" s="39"/>
    </row>
    <row r="366" spans="8:18">
      <c r="H366" s="33"/>
      <c r="I366" s="33"/>
      <c r="K366" s="3"/>
      <c r="Q366" s="39"/>
      <c r="R366" s="39"/>
    </row>
    <row r="367" spans="8:18">
      <c r="H367" s="33"/>
      <c r="I367" s="33"/>
      <c r="K367" s="3"/>
      <c r="Q367" s="39"/>
      <c r="R367" s="39"/>
    </row>
    <row r="368" spans="8:18">
      <c r="H368" s="33"/>
      <c r="I368" s="33"/>
      <c r="K368" s="3"/>
      <c r="Q368" s="39"/>
      <c r="R368" s="39"/>
    </row>
    <row r="369" spans="8:18">
      <c r="H369" s="33"/>
      <c r="I369" s="33"/>
      <c r="K369" s="3"/>
      <c r="Q369" s="39"/>
      <c r="R369" s="39"/>
    </row>
    <row r="370" spans="8:18">
      <c r="H370" s="33"/>
      <c r="I370" s="33"/>
      <c r="K370" s="3"/>
      <c r="Q370" s="39"/>
      <c r="R370" s="39"/>
    </row>
    <row r="371" spans="8:18">
      <c r="H371" s="33"/>
      <c r="I371" s="33"/>
      <c r="K371" s="3"/>
      <c r="Q371" s="39"/>
      <c r="R371" s="39"/>
    </row>
    <row r="372" spans="8:18">
      <c r="H372" s="33"/>
      <c r="I372" s="33"/>
      <c r="K372" s="3"/>
      <c r="Q372" s="39"/>
      <c r="R372" s="39"/>
    </row>
    <row r="373" spans="8:18">
      <c r="H373" s="33"/>
      <c r="I373" s="33"/>
      <c r="K373" s="3"/>
      <c r="Q373" s="39"/>
      <c r="R373" s="39"/>
    </row>
    <row r="374" spans="8:18">
      <c r="H374" s="33"/>
      <c r="I374" s="33"/>
      <c r="K374" s="3"/>
      <c r="Q374" s="39"/>
      <c r="R374" s="39"/>
    </row>
    <row r="375" spans="8:18">
      <c r="H375" s="33"/>
      <c r="I375" s="33"/>
      <c r="K375" s="3"/>
      <c r="Q375" s="39"/>
      <c r="R375" s="39"/>
    </row>
    <row r="376" spans="8:18">
      <c r="H376" s="33"/>
      <c r="I376" s="33"/>
      <c r="K376" s="3"/>
      <c r="Q376" s="39"/>
      <c r="R376" s="39"/>
    </row>
    <row r="377" spans="8:18">
      <c r="H377" s="33"/>
      <c r="I377" s="33"/>
      <c r="K377" s="3"/>
      <c r="Q377" s="39"/>
      <c r="R377" s="39"/>
    </row>
    <row r="378" spans="8:18">
      <c r="H378" s="33"/>
      <c r="I378" s="33"/>
      <c r="K378" s="3"/>
      <c r="Q378" s="39"/>
      <c r="R378" s="39"/>
    </row>
    <row r="379" spans="8:18">
      <c r="H379" s="33"/>
      <c r="I379" s="33"/>
      <c r="K379" s="3"/>
      <c r="Q379" s="39"/>
      <c r="R379" s="39"/>
    </row>
    <row r="380" spans="8:18">
      <c r="H380" s="33"/>
      <c r="I380" s="33"/>
      <c r="K380" s="3"/>
      <c r="Q380" s="39"/>
      <c r="R380" s="39"/>
    </row>
    <row r="381" spans="8:18">
      <c r="H381" s="33"/>
      <c r="I381" s="33"/>
      <c r="K381" s="3"/>
      <c r="Q381" s="39"/>
      <c r="R381" s="39"/>
    </row>
    <row r="382" spans="8:18">
      <c r="H382" s="33"/>
      <c r="I382" s="33"/>
      <c r="K382" s="3"/>
      <c r="Q382" s="39"/>
      <c r="R382" s="39"/>
    </row>
    <row r="383" spans="8:18">
      <c r="H383" s="33"/>
      <c r="I383" s="33"/>
      <c r="K383" s="3"/>
      <c r="Q383" s="39"/>
      <c r="R383" s="39"/>
    </row>
    <row r="384" spans="8:18">
      <c r="H384" s="33"/>
      <c r="I384" s="33"/>
      <c r="K384" s="3"/>
      <c r="Q384" s="39"/>
      <c r="R384" s="39"/>
    </row>
    <row r="385" spans="8:18">
      <c r="H385" s="33"/>
      <c r="I385" s="33"/>
      <c r="K385" s="3"/>
      <c r="Q385" s="39"/>
      <c r="R385" s="39"/>
    </row>
    <row r="386" spans="8:18">
      <c r="H386" s="33"/>
      <c r="I386" s="33"/>
      <c r="K386" s="3"/>
      <c r="Q386" s="39"/>
      <c r="R386" s="39"/>
    </row>
    <row r="387" spans="8:18">
      <c r="H387" s="33"/>
      <c r="I387" s="33"/>
      <c r="K387" s="3"/>
      <c r="Q387" s="39"/>
      <c r="R387" s="39"/>
    </row>
    <row r="388" spans="8:18">
      <c r="H388" s="33"/>
      <c r="I388" s="33"/>
      <c r="K388" s="3"/>
      <c r="Q388" s="39"/>
      <c r="R388" s="39"/>
    </row>
    <row r="389" spans="8:18">
      <c r="H389" s="33"/>
      <c r="I389" s="33"/>
      <c r="K389" s="3"/>
      <c r="Q389" s="39"/>
      <c r="R389" s="39"/>
    </row>
    <row r="390" spans="8:18">
      <c r="H390" s="33"/>
      <c r="I390" s="33"/>
      <c r="K390" s="3"/>
      <c r="Q390" s="39"/>
      <c r="R390" s="39"/>
    </row>
    <row r="391" spans="8:18">
      <c r="H391" s="33"/>
      <c r="I391" s="33"/>
      <c r="K391" s="3"/>
      <c r="Q391" s="39"/>
      <c r="R391" s="39"/>
    </row>
    <row r="392" spans="8:18">
      <c r="H392" s="33"/>
      <c r="I392" s="33"/>
      <c r="K392" s="3"/>
      <c r="Q392" s="39"/>
      <c r="R392" s="39"/>
    </row>
    <row r="393" spans="8:18">
      <c r="H393" s="33"/>
      <c r="I393" s="33"/>
      <c r="K393" s="3"/>
      <c r="Q393" s="39"/>
      <c r="R393" s="39"/>
    </row>
    <row r="394" spans="8:18">
      <c r="H394" s="33"/>
      <c r="I394" s="33"/>
      <c r="K394" s="3"/>
      <c r="Q394" s="39"/>
      <c r="R394" s="39"/>
    </row>
    <row r="395" spans="8:18">
      <c r="H395" s="33"/>
      <c r="I395" s="33"/>
      <c r="K395" s="3"/>
      <c r="Q395" s="39"/>
      <c r="R395" s="39"/>
    </row>
    <row r="396" spans="8:18">
      <c r="H396" s="33"/>
      <c r="I396" s="33"/>
      <c r="K396" s="3"/>
      <c r="Q396" s="39"/>
      <c r="R396" s="39"/>
    </row>
    <row r="397" spans="8:18">
      <c r="H397" s="33"/>
      <c r="I397" s="33"/>
      <c r="K397" s="3"/>
      <c r="Q397" s="39"/>
      <c r="R397" s="39"/>
    </row>
    <row r="398" spans="8:18">
      <c r="H398" s="33"/>
      <c r="I398" s="33"/>
      <c r="K398" s="3"/>
      <c r="Q398" s="39"/>
      <c r="R398" s="39"/>
    </row>
    <row r="399" spans="8:18">
      <c r="H399" s="33"/>
      <c r="I399" s="33"/>
      <c r="K399" s="3"/>
      <c r="Q399" s="39"/>
      <c r="R399" s="39"/>
    </row>
    <row r="400" spans="8:18">
      <c r="H400" s="33"/>
      <c r="I400" s="33"/>
      <c r="K400" s="3"/>
      <c r="Q400" s="39"/>
      <c r="R400" s="39"/>
    </row>
    <row r="401" spans="8:18">
      <c r="H401" s="33"/>
      <c r="I401" s="33"/>
      <c r="K401" s="3"/>
      <c r="Q401" s="39"/>
      <c r="R401" s="39"/>
    </row>
    <row r="402" spans="8:18">
      <c r="H402" s="33"/>
      <c r="I402" s="33"/>
      <c r="K402" s="3"/>
      <c r="Q402" s="39"/>
      <c r="R402" s="39"/>
    </row>
    <row r="403" spans="8:18">
      <c r="H403" s="33"/>
      <c r="I403" s="33"/>
      <c r="K403" s="3"/>
      <c r="Q403" s="39"/>
      <c r="R403" s="39"/>
    </row>
    <row r="404" spans="8:18">
      <c r="H404" s="33"/>
      <c r="I404" s="33"/>
      <c r="K404" s="3"/>
      <c r="Q404" s="39"/>
      <c r="R404" s="39"/>
    </row>
    <row r="405" spans="8:18">
      <c r="H405" s="33"/>
      <c r="I405" s="33"/>
      <c r="K405" s="3"/>
      <c r="Q405" s="39"/>
      <c r="R405" s="39"/>
    </row>
    <row r="406" spans="8:18">
      <c r="H406" s="33"/>
      <c r="I406" s="33"/>
      <c r="K406" s="3"/>
      <c r="Q406" s="39"/>
      <c r="R406" s="39"/>
    </row>
    <row r="407" spans="8:18">
      <c r="H407" s="33"/>
      <c r="I407" s="33"/>
      <c r="K407" s="3"/>
      <c r="Q407" s="39"/>
      <c r="R407" s="39"/>
    </row>
    <row r="408" spans="8:18">
      <c r="H408" s="33"/>
      <c r="I408" s="33"/>
      <c r="K408" s="3"/>
      <c r="Q408" s="39"/>
      <c r="R408" s="39"/>
    </row>
    <row r="409" spans="8:18">
      <c r="H409" s="33"/>
      <c r="I409" s="33"/>
      <c r="K409" s="3"/>
      <c r="Q409" s="39"/>
      <c r="R409" s="39"/>
    </row>
    <row r="410" spans="8:18">
      <c r="H410" s="33"/>
      <c r="I410" s="33"/>
      <c r="K410" s="3"/>
      <c r="Q410" s="39"/>
      <c r="R410" s="39"/>
    </row>
    <row r="411" spans="8:18">
      <c r="H411" s="33"/>
      <c r="I411" s="33"/>
      <c r="K411" s="3"/>
      <c r="Q411" s="39"/>
      <c r="R411" s="39"/>
    </row>
    <row r="412" spans="8:18">
      <c r="H412" s="33"/>
      <c r="I412" s="33"/>
      <c r="K412" s="3"/>
      <c r="Q412" s="39"/>
      <c r="R412" s="39"/>
    </row>
    <row r="413" spans="8:18">
      <c r="H413" s="33"/>
      <c r="I413" s="33"/>
      <c r="K413" s="3"/>
      <c r="Q413" s="39"/>
      <c r="R413" s="39"/>
    </row>
    <row r="414" spans="8:18">
      <c r="H414" s="33"/>
      <c r="I414" s="33"/>
      <c r="K414" s="3"/>
      <c r="Q414" s="39"/>
      <c r="R414" s="39"/>
    </row>
    <row r="415" spans="8:18">
      <c r="H415" s="33"/>
      <c r="I415" s="33"/>
      <c r="K415" s="3"/>
      <c r="Q415" s="39"/>
      <c r="R415" s="39"/>
    </row>
    <row r="416" spans="8:18">
      <c r="H416" s="33"/>
      <c r="I416" s="33"/>
      <c r="K416" s="3"/>
      <c r="Q416" s="39"/>
      <c r="R416" s="39"/>
    </row>
    <row r="417" spans="8:18">
      <c r="H417" s="33"/>
      <c r="I417" s="33"/>
      <c r="K417" s="3"/>
      <c r="Q417" s="39"/>
      <c r="R417" s="39"/>
    </row>
    <row r="418" spans="8:18">
      <c r="H418" s="33"/>
      <c r="I418" s="33"/>
      <c r="K418" s="3"/>
      <c r="Q418" s="39"/>
      <c r="R418" s="39"/>
    </row>
    <row r="419" spans="8:18">
      <c r="H419" s="33"/>
      <c r="I419" s="33"/>
      <c r="K419" s="3"/>
      <c r="Q419" s="39"/>
      <c r="R419" s="39"/>
    </row>
    <row r="420" spans="8:18">
      <c r="H420" s="33"/>
      <c r="I420" s="33"/>
      <c r="K420" s="3"/>
      <c r="Q420" s="39"/>
      <c r="R420" s="39"/>
    </row>
    <row r="421" spans="8:18">
      <c r="H421" s="33"/>
      <c r="I421" s="33"/>
      <c r="K421" s="3"/>
      <c r="Q421" s="39"/>
      <c r="R421" s="39"/>
    </row>
    <row r="422" spans="8:18">
      <c r="H422" s="33"/>
      <c r="I422" s="33"/>
      <c r="K422" s="3"/>
      <c r="Q422" s="39"/>
      <c r="R422" s="39"/>
    </row>
    <row r="423" spans="8:18">
      <c r="H423" s="33"/>
      <c r="I423" s="33"/>
      <c r="K423" s="3"/>
      <c r="Q423" s="39"/>
      <c r="R423" s="39"/>
    </row>
    <row r="424" spans="8:18">
      <c r="H424" s="33"/>
      <c r="I424" s="33"/>
      <c r="K424" s="3"/>
      <c r="Q424" s="39"/>
      <c r="R424" s="39"/>
    </row>
    <row r="425" spans="8:18">
      <c r="H425" s="33"/>
      <c r="I425" s="33"/>
      <c r="K425" s="3"/>
      <c r="Q425" s="39"/>
      <c r="R425" s="39"/>
    </row>
    <row r="426" spans="8:18">
      <c r="H426" s="33"/>
      <c r="I426" s="33"/>
      <c r="K426" s="3"/>
      <c r="Q426" s="39"/>
      <c r="R426" s="39"/>
    </row>
    <row r="427" spans="8:18">
      <c r="H427" s="33"/>
      <c r="I427" s="33"/>
      <c r="K427" s="3"/>
      <c r="Q427" s="39"/>
      <c r="R427" s="39"/>
    </row>
    <row r="428" spans="8:18">
      <c r="H428" s="33"/>
      <c r="I428" s="33"/>
      <c r="K428" s="3"/>
      <c r="Q428" s="39"/>
      <c r="R428" s="39"/>
    </row>
    <row r="429" spans="8:18">
      <c r="H429" s="33"/>
      <c r="I429" s="33"/>
      <c r="K429" s="3"/>
      <c r="Q429" s="39"/>
      <c r="R429" s="39"/>
    </row>
    <row r="430" spans="8:18">
      <c r="H430" s="33"/>
      <c r="I430" s="33"/>
      <c r="K430" s="3"/>
      <c r="Q430" s="39"/>
      <c r="R430" s="39"/>
    </row>
    <row r="431" spans="8:18">
      <c r="H431" s="33"/>
      <c r="I431" s="33"/>
      <c r="K431" s="3"/>
      <c r="Q431" s="39"/>
      <c r="R431" s="39"/>
    </row>
    <row r="432" spans="8:18">
      <c r="H432" s="33"/>
      <c r="I432" s="33"/>
      <c r="K432" s="3"/>
      <c r="Q432" s="39"/>
      <c r="R432" s="39"/>
    </row>
    <row r="433" spans="8:18">
      <c r="H433" s="33"/>
      <c r="I433" s="33"/>
      <c r="K433" s="3"/>
      <c r="Q433" s="39"/>
      <c r="R433" s="39"/>
    </row>
    <row r="434" spans="8:18">
      <c r="H434" s="33"/>
      <c r="I434" s="33"/>
      <c r="K434" s="3"/>
      <c r="Q434" s="39"/>
      <c r="R434" s="39"/>
    </row>
    <row r="435" spans="8:18">
      <c r="H435" s="33"/>
      <c r="I435" s="33"/>
      <c r="K435" s="3"/>
      <c r="Q435" s="39"/>
      <c r="R435" s="39"/>
    </row>
    <row r="436" spans="8:18">
      <c r="H436" s="33"/>
      <c r="I436" s="33"/>
      <c r="K436" s="3"/>
      <c r="Q436" s="39"/>
      <c r="R436" s="39"/>
    </row>
    <row r="437" spans="8:18">
      <c r="H437" s="33"/>
      <c r="I437" s="33"/>
      <c r="K437" s="3"/>
      <c r="Q437" s="39"/>
      <c r="R437" s="39"/>
    </row>
    <row r="438" spans="8:18">
      <c r="H438" s="33"/>
      <c r="I438" s="33"/>
      <c r="K438" s="3"/>
      <c r="Q438" s="39"/>
      <c r="R438" s="39"/>
    </row>
    <row r="439" spans="8:18">
      <c r="H439" s="33"/>
      <c r="I439" s="33"/>
      <c r="K439" s="3"/>
      <c r="Q439" s="39"/>
      <c r="R439" s="39"/>
    </row>
    <row r="440" spans="8:18">
      <c r="H440" s="33"/>
      <c r="I440" s="33"/>
      <c r="K440" s="3"/>
      <c r="Q440" s="39"/>
      <c r="R440" s="39"/>
    </row>
    <row r="441" spans="8:18">
      <c r="H441" s="33"/>
      <c r="I441" s="33"/>
      <c r="K441" s="3"/>
      <c r="Q441" s="39"/>
      <c r="R441" s="39"/>
    </row>
    <row r="442" spans="8:18">
      <c r="H442" s="33"/>
      <c r="I442" s="33"/>
      <c r="K442" s="3"/>
      <c r="Q442" s="39"/>
      <c r="R442" s="39"/>
    </row>
    <row r="443" spans="8:18">
      <c r="H443" s="33"/>
      <c r="I443" s="33"/>
      <c r="K443" s="3"/>
      <c r="Q443" s="39"/>
      <c r="R443" s="39"/>
    </row>
    <row r="444" spans="8:18">
      <c r="H444" s="33"/>
      <c r="I444" s="33"/>
      <c r="K444" s="3"/>
      <c r="Q444" s="39"/>
      <c r="R444" s="39"/>
    </row>
    <row r="445" spans="8:18">
      <c r="H445" s="33"/>
      <c r="I445" s="33"/>
      <c r="K445" s="3"/>
      <c r="Q445" s="39"/>
      <c r="R445" s="39"/>
    </row>
    <row r="446" spans="8:18">
      <c r="H446" s="33"/>
      <c r="I446" s="33"/>
      <c r="K446" s="3"/>
      <c r="Q446" s="39"/>
      <c r="R446" s="39"/>
    </row>
    <row r="447" spans="8:18">
      <c r="H447" s="33"/>
      <c r="I447" s="33"/>
      <c r="K447" s="3"/>
      <c r="Q447" s="39"/>
      <c r="R447" s="39"/>
    </row>
    <row r="448" spans="8:18">
      <c r="H448" s="33"/>
      <c r="I448" s="33"/>
      <c r="K448" s="3"/>
      <c r="Q448" s="39"/>
      <c r="R448" s="39"/>
    </row>
    <row r="449" spans="8:18">
      <c r="H449" s="33"/>
      <c r="I449" s="33"/>
      <c r="K449" s="3"/>
      <c r="Q449" s="39"/>
      <c r="R449" s="39"/>
    </row>
    <row r="450" spans="8:18">
      <c r="H450" s="33"/>
      <c r="I450" s="33"/>
      <c r="K450" s="3"/>
      <c r="Q450" s="39"/>
      <c r="R450" s="39"/>
    </row>
    <row r="451" spans="8:18">
      <c r="H451" s="33"/>
      <c r="I451" s="33"/>
      <c r="K451" s="3"/>
      <c r="Q451" s="39"/>
      <c r="R451" s="39"/>
    </row>
    <row r="452" spans="8:18">
      <c r="H452" s="33"/>
      <c r="I452" s="33"/>
      <c r="K452" s="3"/>
      <c r="Q452" s="39"/>
      <c r="R452" s="39"/>
    </row>
    <row r="453" spans="8:18">
      <c r="H453" s="33"/>
      <c r="I453" s="33"/>
      <c r="K453" s="3"/>
      <c r="Q453" s="39"/>
      <c r="R453" s="39"/>
    </row>
    <row r="454" spans="8:18">
      <c r="H454" s="33"/>
      <c r="I454" s="33"/>
      <c r="K454" s="3"/>
      <c r="Q454" s="39"/>
      <c r="R454" s="39"/>
    </row>
    <row r="455" spans="8:18">
      <c r="H455" s="33"/>
      <c r="I455" s="33"/>
      <c r="K455" s="3"/>
      <c r="Q455" s="39"/>
      <c r="R455" s="39"/>
    </row>
    <row r="456" spans="8:18">
      <c r="H456" s="33"/>
      <c r="I456" s="33"/>
      <c r="K456" s="3"/>
      <c r="Q456" s="39"/>
      <c r="R456" s="39"/>
    </row>
    <row r="457" spans="8:18">
      <c r="H457" s="33"/>
      <c r="I457" s="33"/>
      <c r="K457" s="3"/>
      <c r="Q457" s="39"/>
      <c r="R457" s="39"/>
    </row>
    <row r="458" spans="8:18">
      <c r="H458" s="33"/>
      <c r="I458" s="33"/>
      <c r="K458" s="3"/>
      <c r="Q458" s="39"/>
      <c r="R458" s="39"/>
    </row>
    <row r="459" spans="8:18">
      <c r="H459" s="33"/>
      <c r="I459" s="33"/>
      <c r="K459" s="3"/>
      <c r="Q459" s="39"/>
      <c r="R459" s="39"/>
    </row>
    <row r="460" spans="8:18">
      <c r="H460" s="33"/>
      <c r="I460" s="33"/>
      <c r="K460" s="3"/>
      <c r="Q460" s="39"/>
      <c r="R460" s="39"/>
    </row>
    <row r="461" spans="8:18">
      <c r="H461" s="33"/>
      <c r="I461" s="33"/>
      <c r="K461" s="3"/>
      <c r="Q461" s="39"/>
      <c r="R461" s="39"/>
    </row>
    <row r="462" spans="8:18">
      <c r="H462" s="33"/>
      <c r="I462" s="33"/>
      <c r="K462" s="3"/>
      <c r="Q462" s="39"/>
      <c r="R462" s="39"/>
    </row>
    <row r="463" spans="8:18">
      <c r="H463" s="33"/>
      <c r="I463" s="33"/>
      <c r="K463" s="3"/>
      <c r="Q463" s="39"/>
      <c r="R463" s="39"/>
    </row>
    <row r="464" spans="8:18">
      <c r="H464" s="33"/>
      <c r="I464" s="33"/>
      <c r="K464" s="3"/>
      <c r="Q464" s="39"/>
      <c r="R464" s="39"/>
    </row>
    <row r="465" spans="8:18">
      <c r="H465" s="33"/>
      <c r="I465" s="33"/>
      <c r="K465" s="3"/>
      <c r="Q465" s="39"/>
      <c r="R465" s="39"/>
    </row>
    <row r="466" spans="8:18">
      <c r="H466" s="33"/>
      <c r="I466" s="33"/>
      <c r="K466" s="3"/>
      <c r="Q466" s="39"/>
      <c r="R466" s="39"/>
    </row>
    <row r="467" spans="8:18">
      <c r="H467" s="33"/>
      <c r="I467" s="33"/>
      <c r="K467" s="3"/>
      <c r="Q467" s="39"/>
      <c r="R467" s="39"/>
    </row>
    <row r="468" spans="8:18">
      <c r="H468" s="33"/>
      <c r="I468" s="33"/>
      <c r="K468" s="3"/>
      <c r="Q468" s="39"/>
      <c r="R468" s="39"/>
    </row>
    <row r="469" spans="8:18">
      <c r="H469" s="33"/>
      <c r="I469" s="33"/>
      <c r="K469" s="3"/>
      <c r="Q469" s="39"/>
      <c r="R469" s="39"/>
    </row>
    <row r="470" spans="8:18">
      <c r="H470" s="33"/>
      <c r="I470" s="33"/>
      <c r="K470" s="3"/>
      <c r="Q470" s="39"/>
      <c r="R470" s="39"/>
    </row>
    <row r="471" spans="8:18">
      <c r="H471" s="33"/>
      <c r="I471" s="33"/>
      <c r="K471" s="3"/>
      <c r="Q471" s="39"/>
      <c r="R471" s="39"/>
    </row>
    <row r="472" spans="8:18">
      <c r="H472" s="33"/>
      <c r="I472" s="33"/>
      <c r="K472" s="3"/>
      <c r="Q472" s="39"/>
      <c r="R472" s="39"/>
    </row>
    <row r="473" spans="8:18">
      <c r="H473" s="33"/>
      <c r="I473" s="33"/>
      <c r="K473" s="3"/>
      <c r="Q473" s="39"/>
      <c r="R473" s="39"/>
    </row>
    <row r="474" spans="8:18">
      <c r="H474" s="33"/>
      <c r="I474" s="33"/>
      <c r="K474" s="3"/>
      <c r="Q474" s="39"/>
      <c r="R474" s="39"/>
    </row>
    <row r="475" spans="8:18">
      <c r="H475" s="33"/>
      <c r="I475" s="33"/>
      <c r="K475" s="3"/>
      <c r="Q475" s="39"/>
      <c r="R475" s="39"/>
    </row>
    <row r="476" spans="8:18">
      <c r="H476" s="33"/>
      <c r="I476" s="33"/>
      <c r="K476" s="3"/>
      <c r="Q476" s="39"/>
      <c r="R476" s="39"/>
    </row>
    <row r="477" spans="8:18">
      <c r="H477" s="33"/>
      <c r="I477" s="33"/>
      <c r="K477" s="3"/>
      <c r="Q477" s="39"/>
      <c r="R477" s="39"/>
    </row>
    <row r="478" spans="8:18">
      <c r="H478" s="33"/>
      <c r="I478" s="33"/>
      <c r="K478" s="3"/>
      <c r="Q478" s="39"/>
      <c r="R478" s="39"/>
    </row>
    <row r="479" spans="8:18">
      <c r="H479" s="33"/>
      <c r="I479" s="33"/>
      <c r="K479" s="3"/>
      <c r="Q479" s="39"/>
      <c r="R479" s="39"/>
    </row>
    <row r="480" spans="8:18">
      <c r="H480" s="33"/>
      <c r="I480" s="33"/>
      <c r="K480" s="3"/>
      <c r="Q480" s="39"/>
      <c r="R480" s="39"/>
    </row>
    <row r="481" spans="8:18">
      <c r="H481" s="33"/>
      <c r="I481" s="33"/>
      <c r="K481" s="3"/>
      <c r="Q481" s="39"/>
      <c r="R481" s="39"/>
    </row>
    <row r="482" spans="8:18">
      <c r="H482" s="33"/>
      <c r="I482" s="33"/>
      <c r="K482" s="3"/>
      <c r="Q482" s="39"/>
      <c r="R482" s="39"/>
    </row>
    <row r="483" spans="8:18">
      <c r="H483" s="33"/>
      <c r="I483" s="33"/>
      <c r="K483" s="3"/>
      <c r="Q483" s="39"/>
      <c r="R483" s="39"/>
    </row>
    <row r="484" spans="8:18">
      <c r="H484" s="33"/>
      <c r="I484" s="33"/>
      <c r="K484" s="3"/>
      <c r="Q484" s="39"/>
      <c r="R484" s="39"/>
    </row>
    <row r="485" spans="8:18">
      <c r="H485" s="33"/>
      <c r="I485" s="33"/>
      <c r="K485" s="3"/>
      <c r="Q485" s="39"/>
      <c r="R485" s="39"/>
    </row>
    <row r="486" spans="8:18">
      <c r="H486" s="33"/>
      <c r="I486" s="33"/>
      <c r="K486" s="3"/>
      <c r="Q486" s="39"/>
      <c r="R486" s="39"/>
    </row>
    <row r="487" spans="8:18">
      <c r="H487" s="33"/>
      <c r="I487" s="33"/>
      <c r="K487" s="3"/>
      <c r="Q487" s="39"/>
      <c r="R487" s="39"/>
    </row>
    <row r="488" spans="8:18">
      <c r="H488" s="33"/>
      <c r="I488" s="33"/>
      <c r="K488" s="3"/>
      <c r="Q488" s="39"/>
      <c r="R488" s="39"/>
    </row>
    <row r="489" spans="8:18">
      <c r="H489" s="33"/>
      <c r="I489" s="33"/>
      <c r="K489" s="3"/>
      <c r="Q489" s="39"/>
      <c r="R489" s="39"/>
    </row>
    <row r="490" spans="8:18">
      <c r="H490" s="33"/>
      <c r="I490" s="33"/>
      <c r="K490" s="3"/>
      <c r="Q490" s="39"/>
      <c r="R490" s="39"/>
    </row>
    <row r="491" spans="8:18">
      <c r="H491" s="33"/>
      <c r="I491" s="33"/>
      <c r="K491" s="3"/>
      <c r="Q491" s="39"/>
      <c r="R491" s="39"/>
    </row>
    <row r="492" spans="8:18">
      <c r="H492" s="33"/>
      <c r="I492" s="33"/>
      <c r="K492" s="3"/>
      <c r="Q492" s="39"/>
      <c r="R492" s="39"/>
    </row>
    <row r="493" spans="8:18">
      <c r="H493" s="33"/>
      <c r="I493" s="33"/>
      <c r="K493" s="3"/>
      <c r="Q493" s="39"/>
      <c r="R493" s="39"/>
    </row>
    <row r="494" spans="8:18">
      <c r="H494" s="33"/>
      <c r="I494" s="33"/>
      <c r="K494" s="3"/>
      <c r="Q494" s="39"/>
      <c r="R494" s="39"/>
    </row>
    <row r="495" spans="8:18">
      <c r="H495" s="33"/>
      <c r="I495" s="33"/>
      <c r="K495" s="3"/>
      <c r="Q495" s="39"/>
      <c r="R495" s="39"/>
    </row>
    <row r="496" spans="8:18">
      <c r="H496" s="33"/>
      <c r="I496" s="33"/>
      <c r="K496" s="3"/>
      <c r="Q496" s="39"/>
      <c r="R496" s="39"/>
    </row>
    <row r="497" spans="8:18">
      <c r="H497" s="33"/>
      <c r="I497" s="33"/>
      <c r="K497" s="3"/>
      <c r="Q497" s="39"/>
      <c r="R497" s="39"/>
    </row>
    <row r="498" spans="8:18">
      <c r="H498" s="33"/>
      <c r="I498" s="33"/>
      <c r="K498" s="3"/>
      <c r="Q498" s="39"/>
      <c r="R498" s="39"/>
    </row>
    <row r="499" spans="8:18">
      <c r="H499" s="33"/>
      <c r="I499" s="33"/>
      <c r="K499" s="3"/>
      <c r="Q499" s="39"/>
      <c r="R499" s="39"/>
    </row>
    <row r="500" spans="8:18">
      <c r="H500" s="33"/>
      <c r="I500" s="33"/>
      <c r="K500" s="3"/>
      <c r="Q500" s="39"/>
      <c r="R500" s="39"/>
    </row>
    <row r="501" spans="8:18">
      <c r="H501" s="33"/>
      <c r="I501" s="33"/>
      <c r="K501" s="3"/>
      <c r="Q501" s="39"/>
      <c r="R501" s="39"/>
    </row>
    <row r="502" spans="8:18">
      <c r="H502" s="33"/>
      <c r="I502" s="33"/>
      <c r="K502" s="3"/>
      <c r="Q502" s="39"/>
      <c r="R502" s="39"/>
    </row>
    <row r="503" spans="8:18">
      <c r="H503" s="33"/>
      <c r="I503" s="33"/>
      <c r="K503" s="3"/>
      <c r="Q503" s="39"/>
      <c r="R503" s="39"/>
    </row>
    <row r="504" spans="8:18">
      <c r="H504" s="33"/>
      <c r="I504" s="33"/>
      <c r="K504" s="3"/>
      <c r="Q504" s="39"/>
      <c r="R504" s="39"/>
    </row>
    <row r="505" spans="8:18">
      <c r="H505" s="33"/>
      <c r="I505" s="33"/>
      <c r="K505" s="3"/>
      <c r="Q505" s="39"/>
      <c r="R505" s="39"/>
    </row>
    <row r="506" spans="8:18">
      <c r="H506" s="33"/>
      <c r="I506" s="33"/>
      <c r="K506" s="3"/>
      <c r="Q506" s="39"/>
      <c r="R506" s="39"/>
    </row>
    <row r="507" spans="8:18">
      <c r="H507" s="33"/>
      <c r="I507" s="33"/>
      <c r="K507" s="3"/>
      <c r="Q507" s="39"/>
      <c r="R507" s="39"/>
    </row>
    <row r="508" spans="8:18">
      <c r="H508" s="33"/>
      <c r="I508" s="33"/>
      <c r="K508" s="3"/>
      <c r="Q508" s="39"/>
      <c r="R508" s="39"/>
    </row>
    <row r="509" spans="8:18">
      <c r="H509" s="33"/>
      <c r="I509" s="33"/>
      <c r="K509" s="3"/>
      <c r="Q509" s="39"/>
      <c r="R509" s="39"/>
    </row>
    <row r="510" spans="8:18">
      <c r="H510" s="33"/>
      <c r="I510" s="33"/>
      <c r="K510" s="3"/>
      <c r="Q510" s="39"/>
      <c r="R510" s="39"/>
    </row>
    <row r="511" spans="8:18">
      <c r="H511" s="33"/>
      <c r="I511" s="33"/>
      <c r="K511" s="3"/>
      <c r="Q511" s="39"/>
      <c r="R511" s="39"/>
    </row>
    <row r="512" spans="8:18">
      <c r="H512" s="33"/>
      <c r="I512" s="33"/>
      <c r="K512" s="3"/>
      <c r="Q512" s="39"/>
      <c r="R512" s="39"/>
    </row>
    <row r="513" spans="8:18">
      <c r="H513" s="33"/>
      <c r="I513" s="33"/>
      <c r="K513" s="3"/>
      <c r="Q513" s="39"/>
      <c r="R513" s="39"/>
    </row>
    <row r="514" spans="8:18">
      <c r="H514" s="33"/>
      <c r="I514" s="33"/>
      <c r="K514" s="3"/>
      <c r="Q514" s="39"/>
      <c r="R514" s="39"/>
    </row>
    <row r="515" spans="8:18">
      <c r="H515" s="33"/>
      <c r="I515" s="33"/>
      <c r="K515" s="3"/>
      <c r="Q515" s="39"/>
      <c r="R515" s="39"/>
    </row>
    <row r="516" spans="8:18">
      <c r="H516" s="33"/>
      <c r="I516" s="33"/>
      <c r="K516" s="3"/>
      <c r="Q516" s="39"/>
      <c r="R516" s="39"/>
    </row>
    <row r="517" spans="8:18">
      <c r="H517" s="33"/>
      <c r="I517" s="33"/>
      <c r="K517" s="3"/>
      <c r="Q517" s="39"/>
      <c r="R517" s="39"/>
    </row>
    <row r="518" spans="8:18">
      <c r="H518" s="33"/>
      <c r="I518" s="33"/>
      <c r="K518" s="3"/>
      <c r="Q518" s="39"/>
      <c r="R518" s="39"/>
    </row>
    <row r="519" spans="8:18">
      <c r="H519" s="33"/>
      <c r="I519" s="33"/>
      <c r="K519" s="3"/>
      <c r="Q519" s="39"/>
      <c r="R519" s="39"/>
    </row>
    <row r="520" spans="8:18">
      <c r="H520" s="33"/>
      <c r="I520" s="33"/>
      <c r="K520" s="3"/>
      <c r="Q520" s="39"/>
      <c r="R520" s="39"/>
    </row>
    <row r="521" spans="8:18">
      <c r="H521" s="33"/>
      <c r="I521" s="33"/>
      <c r="K521" s="3"/>
      <c r="Q521" s="39"/>
      <c r="R521" s="39"/>
    </row>
    <row r="522" spans="8:18">
      <c r="H522" s="33"/>
      <c r="I522" s="33"/>
      <c r="K522" s="3"/>
      <c r="Q522" s="39"/>
      <c r="R522" s="39"/>
    </row>
    <row r="523" spans="8:18">
      <c r="H523" s="33"/>
      <c r="I523" s="33"/>
      <c r="K523" s="3"/>
      <c r="Q523" s="39"/>
      <c r="R523" s="39"/>
    </row>
    <row r="524" spans="8:18">
      <c r="H524" s="33"/>
      <c r="I524" s="33"/>
      <c r="K524" s="3"/>
      <c r="Q524" s="39"/>
      <c r="R524" s="39"/>
    </row>
    <row r="525" spans="8:18">
      <c r="H525" s="33"/>
      <c r="I525" s="33"/>
      <c r="K525" s="3"/>
      <c r="Q525" s="39"/>
      <c r="R525" s="39"/>
    </row>
    <row r="526" spans="8:18">
      <c r="H526" s="33"/>
      <c r="I526" s="33"/>
      <c r="K526" s="3"/>
      <c r="Q526" s="39"/>
      <c r="R526" s="39"/>
    </row>
    <row r="527" spans="8:18">
      <c r="H527" s="33"/>
      <c r="I527" s="33"/>
      <c r="K527" s="3"/>
      <c r="Q527" s="39"/>
      <c r="R527" s="39"/>
    </row>
    <row r="528" spans="8:18">
      <c r="H528" s="33"/>
      <c r="I528" s="33"/>
      <c r="K528" s="3"/>
      <c r="Q528" s="39"/>
      <c r="R528" s="39"/>
    </row>
    <row r="529" spans="8:18">
      <c r="H529" s="33"/>
      <c r="I529" s="33"/>
      <c r="K529" s="3"/>
      <c r="Q529" s="39"/>
      <c r="R529" s="39"/>
    </row>
    <row r="530" spans="8:18">
      <c r="H530" s="33"/>
      <c r="I530" s="33"/>
      <c r="K530" s="3"/>
      <c r="Q530" s="39"/>
      <c r="R530" s="39"/>
    </row>
    <row r="531" spans="8:18">
      <c r="H531" s="33"/>
      <c r="I531" s="33"/>
      <c r="K531" s="3"/>
      <c r="Q531" s="39"/>
      <c r="R531" s="39"/>
    </row>
    <row r="532" spans="8:18">
      <c r="H532" s="33"/>
      <c r="I532" s="33"/>
      <c r="K532" s="3"/>
      <c r="Q532" s="39"/>
      <c r="R532" s="39"/>
    </row>
    <row r="533" spans="8:18">
      <c r="H533" s="33"/>
      <c r="I533" s="33"/>
      <c r="K533" s="3"/>
      <c r="Q533" s="39"/>
      <c r="R533" s="39"/>
    </row>
    <row r="534" spans="8:18">
      <c r="H534" s="33"/>
      <c r="I534" s="33"/>
      <c r="K534" s="3"/>
      <c r="Q534" s="39"/>
      <c r="R534" s="39"/>
    </row>
    <row r="535" spans="8:18">
      <c r="H535" s="33"/>
      <c r="I535" s="33"/>
      <c r="K535" s="3"/>
      <c r="Q535" s="39"/>
      <c r="R535" s="39"/>
    </row>
    <row r="536" spans="8:18">
      <c r="H536" s="33"/>
      <c r="I536" s="33"/>
      <c r="K536" s="3"/>
      <c r="Q536" s="39"/>
      <c r="R536" s="39"/>
    </row>
    <row r="537" spans="8:18">
      <c r="H537" s="33"/>
      <c r="I537" s="33"/>
      <c r="K537" s="3"/>
      <c r="Q537" s="39"/>
      <c r="R537" s="39"/>
    </row>
    <row r="538" spans="8:18">
      <c r="H538" s="33"/>
      <c r="I538" s="33"/>
      <c r="K538" s="3"/>
      <c r="Q538" s="39"/>
      <c r="R538" s="39"/>
    </row>
    <row r="539" spans="8:18">
      <c r="H539" s="33"/>
      <c r="I539" s="33"/>
      <c r="K539" s="3"/>
      <c r="Q539" s="39"/>
      <c r="R539" s="39"/>
    </row>
    <row r="540" spans="8:18">
      <c r="H540" s="33"/>
      <c r="I540" s="33"/>
      <c r="K540" s="3"/>
      <c r="Q540" s="39"/>
      <c r="R540" s="39"/>
    </row>
    <row r="541" spans="8:18">
      <c r="H541" s="33"/>
      <c r="I541" s="33"/>
      <c r="K541" s="3"/>
      <c r="Q541" s="39"/>
      <c r="R541" s="39"/>
    </row>
    <row r="542" spans="8:18">
      <c r="H542" s="33"/>
      <c r="I542" s="33"/>
      <c r="K542" s="3"/>
      <c r="Q542" s="39"/>
      <c r="R542" s="39"/>
    </row>
    <row r="543" spans="8:18">
      <c r="H543" s="33"/>
      <c r="I543" s="33"/>
      <c r="K543" s="3"/>
      <c r="Q543" s="39"/>
      <c r="R543" s="39"/>
    </row>
    <row r="544" spans="8:18">
      <c r="H544" s="33"/>
      <c r="I544" s="33"/>
      <c r="K544" s="3"/>
      <c r="Q544" s="39"/>
      <c r="R544" s="39"/>
    </row>
    <row r="545" spans="8:18">
      <c r="H545" s="33"/>
      <c r="I545" s="33"/>
      <c r="K545" s="3"/>
      <c r="Q545" s="39"/>
      <c r="R545" s="39"/>
    </row>
    <row r="546" spans="8:18">
      <c r="H546" s="33"/>
      <c r="I546" s="33"/>
      <c r="K546" s="3"/>
      <c r="Q546" s="39"/>
      <c r="R546" s="39"/>
    </row>
    <row r="547" spans="8:18">
      <c r="H547" s="33"/>
      <c r="I547" s="33"/>
      <c r="K547" s="3"/>
      <c r="Q547" s="39"/>
      <c r="R547" s="39"/>
    </row>
    <row r="548" spans="8:18">
      <c r="H548" s="33"/>
      <c r="I548" s="33"/>
      <c r="K548" s="3"/>
      <c r="Q548" s="39"/>
      <c r="R548" s="39"/>
    </row>
    <row r="549" spans="8:18">
      <c r="H549" s="33"/>
      <c r="I549" s="33"/>
      <c r="K549" s="3"/>
      <c r="Q549" s="39"/>
      <c r="R549" s="39"/>
    </row>
    <row r="550" spans="8:18">
      <c r="H550" s="33"/>
      <c r="I550" s="33"/>
      <c r="K550" s="3"/>
      <c r="Q550" s="39"/>
      <c r="R550" s="39"/>
    </row>
    <row r="551" spans="8:18">
      <c r="H551" s="33"/>
      <c r="I551" s="33"/>
      <c r="K551" s="3"/>
      <c r="Q551" s="39"/>
      <c r="R551" s="39"/>
    </row>
    <row r="552" spans="8:18">
      <c r="H552" s="33"/>
      <c r="I552" s="33"/>
      <c r="K552" s="3"/>
      <c r="Q552" s="39"/>
      <c r="R552" s="39"/>
    </row>
    <row r="553" spans="8:18">
      <c r="H553" s="33"/>
      <c r="I553" s="33"/>
      <c r="K553" s="3"/>
      <c r="Q553" s="39"/>
      <c r="R553" s="39"/>
    </row>
    <row r="554" spans="8:18">
      <c r="H554" s="33"/>
      <c r="I554" s="33"/>
      <c r="K554" s="3"/>
      <c r="Q554" s="39"/>
      <c r="R554" s="39"/>
    </row>
    <row r="555" spans="8:18">
      <c r="H555" s="33"/>
      <c r="I555" s="33"/>
      <c r="K555" s="3"/>
      <c r="Q555" s="39"/>
      <c r="R555" s="39"/>
    </row>
    <row r="556" spans="8:18">
      <c r="H556" s="33"/>
      <c r="I556" s="33"/>
      <c r="K556" s="3"/>
      <c r="Q556" s="39"/>
      <c r="R556" s="39"/>
    </row>
    <row r="557" spans="8:18">
      <c r="H557" s="33"/>
      <c r="I557" s="33"/>
      <c r="K557" s="3"/>
      <c r="Q557" s="39"/>
      <c r="R557" s="39"/>
    </row>
    <row r="558" spans="8:18">
      <c r="H558" s="33"/>
      <c r="I558" s="33"/>
      <c r="K558" s="3"/>
      <c r="Q558" s="39"/>
      <c r="R558" s="39"/>
    </row>
    <row r="559" spans="8:18">
      <c r="H559" s="33"/>
      <c r="I559" s="33"/>
      <c r="K559" s="3"/>
      <c r="Q559" s="39"/>
      <c r="R559" s="39"/>
    </row>
    <row r="560" spans="8:18">
      <c r="H560" s="33"/>
      <c r="I560" s="33"/>
      <c r="K560" s="3"/>
      <c r="Q560" s="39"/>
      <c r="R560" s="39"/>
    </row>
    <row r="561" spans="8:18">
      <c r="H561" s="33"/>
      <c r="I561" s="33"/>
      <c r="K561" s="3"/>
      <c r="Q561" s="39"/>
      <c r="R561" s="39"/>
    </row>
    <row r="562" spans="8:18">
      <c r="H562" s="33"/>
      <c r="I562" s="33"/>
      <c r="K562" s="3"/>
      <c r="Q562" s="39"/>
      <c r="R562" s="39"/>
    </row>
    <row r="563" spans="8:18">
      <c r="H563" s="33"/>
      <c r="I563" s="33"/>
      <c r="K563" s="3"/>
      <c r="Q563" s="39"/>
      <c r="R563" s="39"/>
    </row>
    <row r="564" spans="8:18">
      <c r="H564" s="33"/>
      <c r="I564" s="33"/>
      <c r="K564" s="3"/>
      <c r="Q564" s="39"/>
      <c r="R564" s="39"/>
    </row>
    <row r="565" spans="8:18">
      <c r="H565" s="33"/>
      <c r="I565" s="33"/>
      <c r="K565" s="3"/>
      <c r="Q565" s="39"/>
      <c r="R565" s="39"/>
    </row>
    <row r="566" spans="8:18">
      <c r="H566" s="33"/>
      <c r="I566" s="33"/>
      <c r="K566" s="3"/>
      <c r="Q566" s="39"/>
      <c r="R566" s="39"/>
    </row>
    <row r="567" spans="8:18">
      <c r="H567" s="33"/>
      <c r="I567" s="33"/>
      <c r="K567" s="3"/>
      <c r="Q567" s="39"/>
      <c r="R567" s="39"/>
    </row>
    <row r="568" spans="8:18">
      <c r="H568" s="33"/>
      <c r="I568" s="33"/>
      <c r="K568" s="3"/>
      <c r="Q568" s="39"/>
      <c r="R568" s="39"/>
    </row>
    <row r="569" spans="8:18">
      <c r="H569" s="33"/>
      <c r="I569" s="33"/>
      <c r="K569" s="3"/>
      <c r="Q569" s="39"/>
      <c r="R569" s="39"/>
    </row>
    <row r="570" spans="8:18">
      <c r="H570" s="33"/>
      <c r="I570" s="33"/>
      <c r="K570" s="3"/>
      <c r="Q570" s="39"/>
      <c r="R570" s="39"/>
    </row>
    <row r="571" spans="8:18">
      <c r="H571" s="33"/>
      <c r="I571" s="33"/>
      <c r="K571" s="3"/>
      <c r="Q571" s="39"/>
      <c r="R571" s="39"/>
    </row>
    <row r="572" spans="8:18">
      <c r="H572" s="33"/>
      <c r="I572" s="33"/>
      <c r="K572" s="3"/>
      <c r="Q572" s="39"/>
      <c r="R572" s="39"/>
    </row>
    <row r="573" spans="8:18">
      <c r="H573" s="33"/>
      <c r="I573" s="33"/>
      <c r="K573" s="3"/>
      <c r="Q573" s="39"/>
      <c r="R573" s="39"/>
    </row>
    <row r="574" spans="8:18">
      <c r="H574" s="33"/>
      <c r="I574" s="33"/>
      <c r="K574" s="3"/>
      <c r="Q574" s="39"/>
      <c r="R574" s="39"/>
    </row>
    <row r="575" spans="8:18">
      <c r="H575" s="33"/>
      <c r="I575" s="33"/>
      <c r="K575" s="3"/>
      <c r="Q575" s="39"/>
      <c r="R575" s="39"/>
    </row>
    <row r="576" spans="8:18">
      <c r="H576" s="33"/>
      <c r="I576" s="33"/>
      <c r="K576" s="3"/>
      <c r="Q576" s="39"/>
      <c r="R576" s="39"/>
    </row>
    <row r="577" spans="8:18">
      <c r="H577" s="33"/>
      <c r="I577" s="33"/>
      <c r="K577" s="3"/>
      <c r="Q577" s="39"/>
      <c r="R577" s="39"/>
    </row>
    <row r="578" spans="8:18">
      <c r="H578" s="33"/>
      <c r="I578" s="33"/>
      <c r="K578" s="3"/>
      <c r="Q578" s="39"/>
      <c r="R578" s="39"/>
    </row>
    <row r="579" spans="8:18">
      <c r="H579" s="33"/>
      <c r="I579" s="33"/>
      <c r="K579" s="3"/>
      <c r="Q579" s="39"/>
      <c r="R579" s="39"/>
    </row>
    <row r="580" spans="8:18">
      <c r="H580" s="33"/>
      <c r="I580" s="33"/>
      <c r="K580" s="3"/>
      <c r="Q580" s="39"/>
      <c r="R580" s="39"/>
    </row>
    <row r="581" spans="8:18">
      <c r="H581" s="33"/>
      <c r="I581" s="33"/>
      <c r="K581" s="3"/>
      <c r="Q581" s="39"/>
      <c r="R581" s="39"/>
    </row>
    <row r="582" spans="8:18">
      <c r="H582" s="33"/>
      <c r="I582" s="33"/>
      <c r="K582" s="3"/>
      <c r="Q582" s="39"/>
      <c r="R582" s="39"/>
    </row>
    <row r="583" spans="8:18">
      <c r="H583" s="33"/>
      <c r="I583" s="33"/>
      <c r="K583" s="3"/>
      <c r="Q583" s="39"/>
      <c r="R583" s="39"/>
    </row>
    <row r="584" spans="8:18">
      <c r="H584" s="33"/>
      <c r="I584" s="33"/>
      <c r="K584" s="3"/>
      <c r="Q584" s="39"/>
      <c r="R584" s="39"/>
    </row>
    <row r="585" spans="8:18">
      <c r="H585" s="33"/>
      <c r="I585" s="33"/>
      <c r="K585" s="3"/>
      <c r="Q585" s="39"/>
      <c r="R585" s="39"/>
    </row>
    <row r="586" spans="8:18">
      <c r="H586" s="33"/>
      <c r="I586" s="33"/>
      <c r="K586" s="3"/>
      <c r="Q586" s="39"/>
      <c r="R586" s="39"/>
    </row>
    <row r="587" spans="8:18">
      <c r="H587" s="33"/>
      <c r="I587" s="33"/>
      <c r="K587" s="3"/>
      <c r="Q587" s="39"/>
      <c r="R587" s="39"/>
    </row>
    <row r="588" spans="8:18">
      <c r="H588" s="33"/>
      <c r="I588" s="33"/>
      <c r="K588" s="3"/>
      <c r="Q588" s="39"/>
      <c r="R588" s="39"/>
    </row>
    <row r="589" spans="8:18">
      <c r="H589" s="33"/>
      <c r="I589" s="33"/>
      <c r="K589" s="3"/>
      <c r="Q589" s="39"/>
      <c r="R589" s="39"/>
    </row>
    <row r="590" spans="8:18">
      <c r="H590" s="33"/>
      <c r="I590" s="33"/>
      <c r="K590" s="3"/>
      <c r="Q590" s="39"/>
      <c r="R590" s="39"/>
    </row>
    <row r="591" spans="8:18">
      <c r="H591" s="33"/>
      <c r="I591" s="33"/>
      <c r="K591" s="3"/>
      <c r="Q591" s="39"/>
      <c r="R591" s="39"/>
    </row>
    <row r="592" spans="8:18">
      <c r="H592" s="33"/>
      <c r="I592" s="33"/>
      <c r="K592" s="3"/>
      <c r="Q592" s="39"/>
      <c r="R592" s="39"/>
    </row>
    <row r="593" spans="8:18">
      <c r="H593" s="33"/>
      <c r="I593" s="33"/>
      <c r="K593" s="3"/>
      <c r="Q593" s="39"/>
      <c r="R593" s="39"/>
    </row>
    <row r="594" spans="8:18">
      <c r="H594" s="33"/>
      <c r="I594" s="33"/>
      <c r="K594" s="3"/>
      <c r="Q594" s="39"/>
      <c r="R594" s="39"/>
    </row>
    <row r="595" spans="8:18">
      <c r="H595" s="33"/>
      <c r="I595" s="33"/>
      <c r="K595" s="3"/>
      <c r="Q595" s="39"/>
      <c r="R595" s="39"/>
    </row>
    <row r="596" spans="8:18">
      <c r="H596" s="33"/>
      <c r="I596" s="33"/>
      <c r="K596" s="3"/>
      <c r="Q596" s="39"/>
      <c r="R596" s="39"/>
    </row>
    <row r="597" spans="8:18">
      <c r="H597" s="33"/>
      <c r="I597" s="33"/>
      <c r="K597" s="3"/>
      <c r="Q597" s="39"/>
      <c r="R597" s="39"/>
    </row>
    <row r="598" spans="8:18">
      <c r="H598" s="33"/>
      <c r="I598" s="33"/>
      <c r="K598" s="3"/>
      <c r="Q598" s="39"/>
      <c r="R598" s="39"/>
    </row>
    <row r="599" spans="8:18">
      <c r="H599" s="33"/>
      <c r="I599" s="33"/>
      <c r="K599" s="3"/>
      <c r="Q599" s="39"/>
      <c r="R599" s="39"/>
    </row>
    <row r="600" spans="8:18">
      <c r="H600" s="33"/>
      <c r="I600" s="33"/>
      <c r="K600" s="3"/>
      <c r="Q600" s="39"/>
      <c r="R600" s="39"/>
    </row>
    <row r="601" spans="8:18">
      <c r="H601" s="33"/>
      <c r="I601" s="33"/>
      <c r="K601" s="3"/>
      <c r="Q601" s="39"/>
      <c r="R601" s="39"/>
    </row>
    <row r="602" spans="8:18">
      <c r="H602" s="33"/>
      <c r="I602" s="33"/>
      <c r="K602" s="3"/>
      <c r="Q602" s="39"/>
      <c r="R602" s="39"/>
    </row>
    <row r="603" spans="8:18">
      <c r="H603" s="33"/>
      <c r="I603" s="33"/>
      <c r="K603" s="3"/>
      <c r="Q603" s="39"/>
      <c r="R603" s="39"/>
    </row>
    <row r="604" spans="8:18">
      <c r="H604" s="33"/>
      <c r="I604" s="33"/>
      <c r="K604" s="3"/>
      <c r="Q604" s="39"/>
      <c r="R604" s="39"/>
    </row>
    <row r="605" spans="8:18">
      <c r="H605" s="33"/>
      <c r="I605" s="33"/>
      <c r="K605" s="3"/>
      <c r="Q605" s="39"/>
      <c r="R605" s="39"/>
    </row>
    <row r="606" spans="8:18">
      <c r="H606" s="33"/>
      <c r="I606" s="33"/>
      <c r="K606" s="3"/>
      <c r="Q606" s="39"/>
      <c r="R606" s="39"/>
    </row>
    <row r="607" spans="8:18">
      <c r="H607" s="33"/>
      <c r="I607" s="33"/>
      <c r="K607" s="3"/>
      <c r="Q607" s="39"/>
      <c r="R607" s="39"/>
    </row>
    <row r="608" spans="8:18">
      <c r="H608" s="33"/>
      <c r="I608" s="33"/>
      <c r="K608" s="3"/>
      <c r="Q608" s="39"/>
      <c r="R608" s="39"/>
    </row>
    <row r="609" spans="8:18">
      <c r="H609" s="33"/>
      <c r="I609" s="33"/>
      <c r="K609" s="3"/>
      <c r="Q609" s="39"/>
      <c r="R609" s="39"/>
    </row>
    <row r="610" spans="8:18">
      <c r="H610" s="33"/>
      <c r="I610" s="33"/>
      <c r="K610" s="3"/>
      <c r="Q610" s="39"/>
      <c r="R610" s="39"/>
    </row>
    <row r="611" spans="8:18">
      <c r="H611" s="33"/>
      <c r="I611" s="33"/>
      <c r="K611" s="3"/>
      <c r="Q611" s="39"/>
      <c r="R611" s="39"/>
    </row>
    <row r="612" spans="8:18">
      <c r="H612" s="33"/>
      <c r="I612" s="33"/>
      <c r="K612" s="3"/>
      <c r="Q612" s="39"/>
      <c r="R612" s="39"/>
    </row>
    <row r="613" spans="8:18">
      <c r="H613" s="33"/>
      <c r="I613" s="33"/>
      <c r="K613" s="3"/>
      <c r="Q613" s="39"/>
      <c r="R613" s="39"/>
    </row>
    <row r="614" spans="8:18">
      <c r="H614" s="33"/>
      <c r="I614" s="33"/>
      <c r="K614" s="3"/>
      <c r="Q614" s="39"/>
      <c r="R614" s="39"/>
    </row>
    <row r="615" spans="8:18">
      <c r="H615" s="33"/>
      <c r="I615" s="33"/>
      <c r="K615" s="3"/>
      <c r="Q615" s="39"/>
      <c r="R615" s="39"/>
    </row>
    <row r="616" spans="8:18">
      <c r="H616" s="33"/>
      <c r="I616" s="33"/>
      <c r="K616" s="3"/>
      <c r="Q616" s="39"/>
      <c r="R616" s="39"/>
    </row>
    <row r="617" spans="8:18">
      <c r="H617" s="33"/>
      <c r="I617" s="33"/>
      <c r="K617" s="3"/>
      <c r="Q617" s="39"/>
      <c r="R617" s="39"/>
    </row>
    <row r="618" spans="8:18">
      <c r="H618" s="33"/>
      <c r="I618" s="33"/>
      <c r="K618" s="3"/>
      <c r="Q618" s="39"/>
      <c r="R618" s="39"/>
    </row>
    <row r="619" spans="8:18">
      <c r="H619" s="33"/>
      <c r="I619" s="33"/>
      <c r="K619" s="3"/>
      <c r="Q619" s="39"/>
      <c r="R619" s="39"/>
    </row>
    <row r="620" spans="8:18">
      <c r="H620" s="33"/>
      <c r="I620" s="33"/>
      <c r="K620" s="3"/>
      <c r="Q620" s="39"/>
      <c r="R620" s="39"/>
    </row>
    <row r="621" spans="8:18">
      <c r="H621" s="33"/>
      <c r="I621" s="33"/>
      <c r="K621" s="3"/>
      <c r="Q621" s="39"/>
      <c r="R621" s="39"/>
    </row>
    <row r="622" spans="8:18">
      <c r="H622" s="33"/>
      <c r="I622" s="33"/>
      <c r="K622" s="3"/>
      <c r="Q622" s="39"/>
      <c r="R622" s="39"/>
    </row>
    <row r="623" spans="8:18">
      <c r="H623" s="33"/>
      <c r="I623" s="33"/>
      <c r="K623" s="3"/>
      <c r="Q623" s="39"/>
      <c r="R623" s="39"/>
    </row>
    <row r="624" spans="8:18">
      <c r="H624" s="33"/>
      <c r="I624" s="33"/>
      <c r="K624" s="3"/>
      <c r="Q624" s="39"/>
      <c r="R624" s="39"/>
    </row>
    <row r="625" spans="8:18">
      <c r="H625" s="33"/>
      <c r="I625" s="33"/>
      <c r="K625" s="3"/>
      <c r="Q625" s="39"/>
      <c r="R625" s="39"/>
    </row>
    <row r="626" spans="8:18">
      <c r="H626" s="33"/>
      <c r="I626" s="33"/>
      <c r="K626" s="3"/>
      <c r="Q626" s="39"/>
      <c r="R626" s="39"/>
    </row>
    <row r="627" spans="8:18">
      <c r="H627" s="33"/>
      <c r="I627" s="33"/>
      <c r="K627" s="3"/>
      <c r="Q627" s="39"/>
      <c r="R627" s="39"/>
    </row>
    <row r="628" spans="8:18">
      <c r="H628" s="33"/>
      <c r="I628" s="33"/>
      <c r="K628" s="3"/>
      <c r="Q628" s="39"/>
      <c r="R628" s="39"/>
    </row>
    <row r="629" spans="8:18">
      <c r="H629" s="33"/>
      <c r="I629" s="33"/>
      <c r="K629" s="3"/>
      <c r="Q629" s="39"/>
      <c r="R629" s="39"/>
    </row>
    <row r="630" spans="8:18">
      <c r="H630" s="33"/>
      <c r="I630" s="33"/>
      <c r="K630" s="3"/>
      <c r="Q630" s="39"/>
      <c r="R630" s="39"/>
    </row>
    <row r="631" spans="8:18">
      <c r="H631" s="33"/>
      <c r="I631" s="33"/>
      <c r="K631" s="3"/>
      <c r="Q631" s="39"/>
      <c r="R631" s="39"/>
    </row>
    <row r="632" spans="8:18">
      <c r="H632" s="33"/>
      <c r="I632" s="33"/>
      <c r="K632" s="3"/>
      <c r="Q632" s="39"/>
      <c r="R632" s="39"/>
    </row>
    <row r="633" spans="8:18">
      <c r="H633" s="33"/>
      <c r="I633" s="33"/>
      <c r="K633" s="3"/>
      <c r="Q633" s="39"/>
      <c r="R633" s="39"/>
    </row>
    <row r="634" spans="8:18">
      <c r="H634" s="33"/>
      <c r="I634" s="33"/>
      <c r="K634" s="3"/>
      <c r="Q634" s="39"/>
      <c r="R634" s="39"/>
    </row>
    <row r="635" spans="8:18">
      <c r="H635" s="33"/>
      <c r="I635" s="33"/>
      <c r="K635" s="3"/>
      <c r="Q635" s="39"/>
      <c r="R635" s="39"/>
    </row>
    <row r="636" spans="8:18">
      <c r="H636" s="33"/>
      <c r="I636" s="33"/>
      <c r="K636" s="3"/>
      <c r="Q636" s="39"/>
      <c r="R636" s="39"/>
    </row>
    <row r="637" spans="8:18">
      <c r="H637" s="33"/>
      <c r="I637" s="33"/>
      <c r="K637" s="3"/>
      <c r="Q637" s="39"/>
      <c r="R637" s="39"/>
    </row>
    <row r="638" spans="8:18">
      <c r="H638" s="33"/>
      <c r="I638" s="33"/>
      <c r="K638" s="3"/>
      <c r="Q638" s="39"/>
      <c r="R638" s="39"/>
    </row>
    <row r="639" spans="8:18">
      <c r="H639" s="33"/>
      <c r="I639" s="33"/>
      <c r="K639" s="3"/>
      <c r="Q639" s="39"/>
      <c r="R639" s="39"/>
    </row>
    <row r="640" spans="8:18">
      <c r="H640" s="33"/>
      <c r="I640" s="33"/>
      <c r="K640" s="3"/>
      <c r="Q640" s="39"/>
      <c r="R640" s="39"/>
    </row>
    <row r="641" spans="8:18">
      <c r="H641" s="33"/>
      <c r="I641" s="33"/>
      <c r="K641" s="3"/>
      <c r="Q641" s="39"/>
      <c r="R641" s="39"/>
    </row>
    <row r="642" spans="8:18">
      <c r="H642" s="33"/>
      <c r="I642" s="33"/>
      <c r="K642" s="3"/>
      <c r="Q642" s="39"/>
      <c r="R642" s="39"/>
    </row>
    <row r="643" spans="8:18">
      <c r="H643" s="33"/>
      <c r="I643" s="33"/>
      <c r="K643" s="3"/>
      <c r="Q643" s="39"/>
      <c r="R643" s="39"/>
    </row>
    <row r="644" spans="8:18">
      <c r="H644" s="33"/>
      <c r="I644" s="33"/>
      <c r="K644" s="3"/>
      <c r="Q644" s="39"/>
      <c r="R644" s="39"/>
    </row>
    <row r="645" spans="8:18">
      <c r="H645" s="33"/>
      <c r="I645" s="33"/>
      <c r="K645" s="3"/>
      <c r="Q645" s="39"/>
      <c r="R645" s="39"/>
    </row>
    <row r="646" spans="8:18">
      <c r="H646" s="33"/>
      <c r="I646" s="33"/>
      <c r="K646" s="3"/>
      <c r="Q646" s="39"/>
      <c r="R646" s="39"/>
    </row>
    <row r="647" spans="8:18">
      <c r="H647" s="33"/>
      <c r="I647" s="33"/>
      <c r="K647" s="3"/>
      <c r="Q647" s="39"/>
      <c r="R647" s="39"/>
    </row>
    <row r="648" spans="8:18">
      <c r="H648" s="33"/>
      <c r="I648" s="33"/>
      <c r="K648" s="3"/>
      <c r="Q648" s="39"/>
    </row>
    <row r="649" spans="8:18">
      <c r="H649" s="33"/>
      <c r="I649" s="33"/>
      <c r="K649" s="3"/>
      <c r="Q649" s="39"/>
    </row>
    <row r="650" spans="8:18">
      <c r="H650" s="33"/>
      <c r="I650" s="33"/>
      <c r="K650" s="3"/>
      <c r="Q650" s="39"/>
    </row>
    <row r="651" spans="8:18">
      <c r="H651" s="33"/>
      <c r="I651" s="33"/>
      <c r="K651" s="3"/>
      <c r="Q651" s="39"/>
    </row>
    <row r="652" spans="8:18">
      <c r="H652" s="33"/>
      <c r="I652" s="33"/>
      <c r="K652" s="3"/>
      <c r="Q652" s="39"/>
    </row>
    <row r="653" spans="8:18">
      <c r="H653" s="33"/>
      <c r="I653" s="33"/>
      <c r="K653" s="3"/>
      <c r="Q653" s="39"/>
    </row>
    <row r="654" spans="8:18">
      <c r="H654" s="33"/>
      <c r="I654" s="33"/>
      <c r="K654" s="3"/>
      <c r="Q654" s="39"/>
    </row>
    <row r="655" spans="8:18">
      <c r="H655" s="33"/>
      <c r="I655" s="33"/>
      <c r="K655" s="3"/>
      <c r="Q655" s="39"/>
    </row>
    <row r="656" spans="8:18">
      <c r="H656" s="33"/>
      <c r="I656" s="33"/>
      <c r="K656" s="3"/>
      <c r="Q656" s="39"/>
    </row>
    <row r="657" spans="8:17">
      <c r="H657" s="33"/>
      <c r="I657" s="33"/>
      <c r="K657" s="3"/>
      <c r="Q657" s="39"/>
    </row>
    <row r="658" spans="8:17">
      <c r="H658" s="33"/>
      <c r="I658" s="33"/>
      <c r="K658" s="3"/>
      <c r="Q658" s="39"/>
    </row>
    <row r="659" spans="8:17">
      <c r="H659" s="33"/>
      <c r="I659" s="33"/>
      <c r="K659" s="3"/>
      <c r="Q659" s="39"/>
    </row>
    <row r="660" spans="8:17">
      <c r="H660" s="33"/>
      <c r="I660" s="33"/>
      <c r="K660" s="3"/>
      <c r="Q660" s="39"/>
    </row>
    <row r="661" spans="8:17">
      <c r="H661" s="33"/>
      <c r="I661" s="33"/>
      <c r="K661" s="3"/>
      <c r="Q661" s="39"/>
    </row>
    <row r="662" spans="8:17">
      <c r="H662" s="33"/>
      <c r="I662" s="33"/>
      <c r="K662" s="3"/>
      <c r="Q662" s="39"/>
    </row>
    <row r="663" spans="8:17">
      <c r="H663" s="33"/>
      <c r="I663" s="33"/>
      <c r="K663" s="3"/>
      <c r="Q663" s="39"/>
    </row>
    <row r="664" spans="8:17">
      <c r="H664" s="33"/>
      <c r="I664" s="33"/>
      <c r="K664" s="3"/>
      <c r="Q664" s="39"/>
    </row>
    <row r="665" spans="8:17">
      <c r="H665" s="33"/>
      <c r="I665" s="33"/>
      <c r="K665" s="3"/>
      <c r="Q665" s="39"/>
    </row>
    <row r="666" spans="8:17">
      <c r="H666" s="33"/>
      <c r="I666" s="33"/>
      <c r="K666" s="3"/>
      <c r="Q666" s="39"/>
    </row>
    <row r="667" spans="8:17">
      <c r="H667" s="33"/>
      <c r="I667" s="33"/>
      <c r="K667" s="3"/>
      <c r="Q667" s="39"/>
    </row>
    <row r="668" spans="8:17">
      <c r="H668" s="33"/>
      <c r="I668" s="33"/>
      <c r="K668" s="3"/>
      <c r="Q668" s="39"/>
    </row>
    <row r="669" spans="8:17">
      <c r="H669" s="33"/>
      <c r="I669" s="33"/>
      <c r="K669" s="3"/>
      <c r="Q669" s="39"/>
    </row>
    <row r="670" spans="8:17">
      <c r="H670" s="33"/>
      <c r="I670" s="33"/>
      <c r="K670" s="3"/>
      <c r="Q670" s="39"/>
    </row>
    <row r="671" spans="8:17">
      <c r="H671" s="33"/>
      <c r="I671" s="33"/>
      <c r="K671" s="3"/>
      <c r="Q671" s="39"/>
    </row>
    <row r="672" spans="8:17">
      <c r="H672" s="33"/>
      <c r="I672" s="33"/>
      <c r="K672" s="3"/>
      <c r="Q672" s="39"/>
    </row>
    <row r="673" spans="8:17">
      <c r="H673" s="33"/>
      <c r="I673" s="33"/>
      <c r="K673" s="3"/>
      <c r="Q673" s="39"/>
    </row>
    <row r="674" spans="8:17">
      <c r="H674" s="33"/>
      <c r="I674" s="33"/>
      <c r="K674" s="3"/>
      <c r="Q674" s="39"/>
    </row>
    <row r="675" spans="8:17">
      <c r="H675" s="33"/>
      <c r="I675" s="33"/>
      <c r="K675" s="3"/>
      <c r="Q675" s="39"/>
    </row>
    <row r="676" spans="8:17">
      <c r="H676" s="33"/>
      <c r="I676" s="33"/>
      <c r="K676" s="3"/>
      <c r="Q676" s="39"/>
    </row>
    <row r="677" spans="8:17">
      <c r="H677" s="33"/>
      <c r="I677" s="33"/>
      <c r="K677" s="3"/>
      <c r="Q677" s="39"/>
    </row>
    <row r="678" spans="8:17">
      <c r="H678" s="33"/>
      <c r="I678" s="33"/>
      <c r="K678" s="3"/>
      <c r="Q678" s="39"/>
    </row>
    <row r="679" spans="8:17">
      <c r="H679" s="33"/>
      <c r="I679" s="33"/>
      <c r="K679" s="3"/>
      <c r="Q679" s="39"/>
    </row>
    <row r="680" spans="8:17">
      <c r="K680" s="3"/>
      <c r="Q680" s="39"/>
    </row>
    <row r="681" spans="8:17">
      <c r="K681" s="3"/>
      <c r="Q681" s="39"/>
    </row>
    <row r="682" spans="8:17">
      <c r="K682" s="3"/>
      <c r="Q682" s="39"/>
    </row>
    <row r="683" spans="8:17">
      <c r="K683" s="3"/>
      <c r="Q683" s="39"/>
    </row>
    <row r="684" spans="8:17">
      <c r="K684" s="3"/>
      <c r="Q684" s="39"/>
    </row>
    <row r="685" spans="8:17">
      <c r="K685" s="3"/>
      <c r="Q685" s="39"/>
    </row>
    <row r="686" spans="8:17">
      <c r="K686" s="3"/>
      <c r="Q686" s="39"/>
    </row>
    <row r="687" spans="8:17">
      <c r="K687" s="3"/>
      <c r="Q687" s="39"/>
    </row>
    <row r="688" spans="8:17">
      <c r="K688" s="3"/>
      <c r="Q688" s="39"/>
    </row>
    <row r="689" spans="11:17">
      <c r="K689" s="3"/>
      <c r="Q689" s="39"/>
    </row>
    <row r="690" spans="11:17">
      <c r="K690" s="3"/>
      <c r="Q690" s="39"/>
    </row>
    <row r="691" spans="11:17">
      <c r="K691" s="3"/>
      <c r="Q691" s="39"/>
    </row>
    <row r="692" spans="11:17">
      <c r="K692" s="3"/>
      <c r="Q692" s="39"/>
    </row>
    <row r="693" spans="11:17">
      <c r="K693" s="3"/>
      <c r="Q693" s="39"/>
    </row>
    <row r="694" spans="11:17">
      <c r="K694" s="3"/>
      <c r="Q694" s="39"/>
    </row>
    <row r="695" spans="11:17">
      <c r="K695" s="3"/>
      <c r="Q695" s="39"/>
    </row>
    <row r="696" spans="11:17">
      <c r="K696" s="3"/>
      <c r="Q696" s="39"/>
    </row>
    <row r="697" spans="11:17">
      <c r="K697" s="3"/>
      <c r="Q697" s="39"/>
    </row>
    <row r="698" spans="11:17">
      <c r="K698" s="3"/>
      <c r="Q698" s="39"/>
    </row>
    <row r="699" spans="11:17">
      <c r="K699" s="3"/>
      <c r="Q699" s="39"/>
    </row>
    <row r="700" spans="11:17">
      <c r="K700" s="3"/>
      <c r="Q700" s="39"/>
    </row>
    <row r="701" spans="11:17">
      <c r="K701" s="3"/>
      <c r="Q701" s="39"/>
    </row>
    <row r="702" spans="11:17">
      <c r="K702" s="3"/>
      <c r="Q702" s="39"/>
    </row>
    <row r="703" spans="11:17">
      <c r="K703" s="3"/>
      <c r="Q703" s="39"/>
    </row>
    <row r="704" spans="11:17">
      <c r="K704" s="3"/>
      <c r="Q704" s="39"/>
    </row>
    <row r="705" spans="11:17">
      <c r="K705" s="3"/>
      <c r="Q705" s="39"/>
    </row>
    <row r="706" spans="11:17">
      <c r="K706" s="3"/>
      <c r="Q706" s="39"/>
    </row>
    <row r="707" spans="11:17">
      <c r="K707" s="3"/>
      <c r="Q707" s="39"/>
    </row>
    <row r="708" spans="11:17">
      <c r="K708" s="3"/>
      <c r="Q708" s="39"/>
    </row>
    <row r="709" spans="11:17">
      <c r="K709" s="3"/>
      <c r="Q709" s="39"/>
    </row>
    <row r="710" spans="11:17">
      <c r="K710" s="3"/>
      <c r="Q710" s="39"/>
    </row>
    <row r="711" spans="11:17">
      <c r="K711" s="3"/>
      <c r="Q711" s="39"/>
    </row>
    <row r="712" spans="11:17">
      <c r="K712" s="3"/>
      <c r="Q712" s="39"/>
    </row>
    <row r="713" spans="11:17">
      <c r="K713" s="3"/>
      <c r="Q713" s="39"/>
    </row>
    <row r="714" spans="11:17">
      <c r="K714" s="3"/>
      <c r="Q714" s="39"/>
    </row>
    <row r="715" spans="11:17">
      <c r="K715" s="3"/>
      <c r="Q715" s="39"/>
    </row>
    <row r="716" spans="11:17">
      <c r="K716" s="3"/>
      <c r="Q716" s="39"/>
    </row>
    <row r="717" spans="11:17">
      <c r="K717" s="3"/>
      <c r="Q717" s="39"/>
    </row>
    <row r="718" spans="11:17">
      <c r="K718" s="3"/>
      <c r="Q718" s="39"/>
    </row>
    <row r="719" spans="11:17">
      <c r="K719" s="3"/>
      <c r="Q719" s="39"/>
    </row>
    <row r="720" spans="11:17">
      <c r="K720" s="3"/>
      <c r="Q720" s="39"/>
    </row>
    <row r="721" spans="11:17">
      <c r="K721" s="3"/>
      <c r="Q721" s="39"/>
    </row>
    <row r="722" spans="11:17">
      <c r="K722" s="3"/>
      <c r="Q722" s="39"/>
    </row>
    <row r="723" spans="11:17">
      <c r="K723" s="3"/>
      <c r="Q723" s="39"/>
    </row>
    <row r="724" spans="11:17">
      <c r="K724" s="3"/>
      <c r="Q724" s="39"/>
    </row>
    <row r="725" spans="11:17">
      <c r="K725" s="3"/>
      <c r="Q725" s="39"/>
    </row>
    <row r="726" spans="11:17">
      <c r="K726" s="3"/>
      <c r="Q726" s="39"/>
    </row>
    <row r="727" spans="11:17">
      <c r="K727" s="3"/>
      <c r="Q727" s="39"/>
    </row>
    <row r="728" spans="11:17">
      <c r="K728" s="3"/>
      <c r="Q728" s="39"/>
    </row>
    <row r="729" spans="11:17">
      <c r="K729" s="3"/>
      <c r="Q729" s="39"/>
    </row>
    <row r="730" spans="11:17">
      <c r="K730" s="3"/>
      <c r="Q730" s="39"/>
    </row>
    <row r="731" spans="11:17">
      <c r="K731" s="3"/>
      <c r="Q731" s="39"/>
    </row>
    <row r="732" spans="11:17">
      <c r="K732" s="3"/>
      <c r="Q732" s="39"/>
    </row>
    <row r="733" spans="11:17">
      <c r="K733" s="3"/>
      <c r="Q733" s="39"/>
    </row>
    <row r="734" spans="11:17">
      <c r="K734" s="3"/>
      <c r="Q734" s="39"/>
    </row>
    <row r="735" spans="11:17">
      <c r="K735" s="3"/>
      <c r="Q735" s="39"/>
    </row>
    <row r="736" spans="11:17">
      <c r="K736" s="3"/>
      <c r="Q736" s="39"/>
    </row>
    <row r="737" spans="11:17">
      <c r="K737" s="3"/>
      <c r="Q737" s="39"/>
    </row>
    <row r="738" spans="11:17">
      <c r="K738" s="3"/>
      <c r="Q738" s="39"/>
    </row>
    <row r="739" spans="11:17">
      <c r="K739" s="3"/>
      <c r="Q739" s="39"/>
    </row>
    <row r="740" spans="11:17">
      <c r="K740" s="3"/>
      <c r="Q740" s="39"/>
    </row>
    <row r="741" spans="11:17">
      <c r="K741" s="3"/>
      <c r="Q741" s="39"/>
    </row>
    <row r="742" spans="11:17">
      <c r="K742" s="3"/>
      <c r="Q742" s="39"/>
    </row>
    <row r="743" spans="11:17">
      <c r="K743" s="3"/>
      <c r="Q743" s="39"/>
    </row>
    <row r="744" spans="11:17">
      <c r="K744" s="3"/>
      <c r="Q744" s="39"/>
    </row>
    <row r="745" spans="11:17">
      <c r="K745" s="3"/>
      <c r="Q745" s="39"/>
    </row>
    <row r="746" spans="11:17">
      <c r="K746" s="3"/>
      <c r="Q746" s="39"/>
    </row>
    <row r="747" spans="11:17">
      <c r="K747" s="3"/>
      <c r="Q747" s="39"/>
    </row>
    <row r="748" spans="11:17">
      <c r="K748" s="3"/>
      <c r="Q748" s="39"/>
    </row>
    <row r="749" spans="11:17">
      <c r="K749" s="3"/>
      <c r="Q749" s="39"/>
    </row>
    <row r="750" spans="11:17">
      <c r="K750" s="3"/>
      <c r="Q750" s="39"/>
    </row>
    <row r="751" spans="11:17">
      <c r="K751" s="3"/>
      <c r="Q751" s="39"/>
    </row>
    <row r="752" spans="11:17">
      <c r="K752" s="3"/>
      <c r="Q752" s="39"/>
    </row>
    <row r="753" spans="11:17">
      <c r="K753" s="3"/>
      <c r="Q753" s="39"/>
    </row>
    <row r="754" spans="11:17">
      <c r="K754" s="3"/>
      <c r="Q754" s="39"/>
    </row>
    <row r="755" spans="11:17">
      <c r="K755" s="3"/>
      <c r="Q755" s="39"/>
    </row>
    <row r="756" spans="11:17">
      <c r="K756" s="3"/>
      <c r="Q756" s="39"/>
    </row>
    <row r="757" spans="11:17">
      <c r="K757" s="3"/>
      <c r="Q757" s="39"/>
    </row>
    <row r="758" spans="11:17">
      <c r="K758" s="3"/>
      <c r="Q758" s="39"/>
    </row>
    <row r="759" spans="11:17">
      <c r="K759" s="3"/>
      <c r="Q759" s="39"/>
    </row>
    <row r="760" spans="11:17">
      <c r="K760" s="3"/>
      <c r="Q760" s="39"/>
    </row>
    <row r="761" spans="11:17">
      <c r="K761" s="3"/>
      <c r="Q761" s="39"/>
    </row>
    <row r="762" spans="11:17">
      <c r="K762" s="3"/>
      <c r="Q762" s="39"/>
    </row>
    <row r="763" spans="11:17">
      <c r="K763" s="3"/>
      <c r="Q763" s="39"/>
    </row>
    <row r="764" spans="11:17">
      <c r="K764" s="3"/>
      <c r="Q764" s="39"/>
    </row>
    <row r="765" spans="11:17">
      <c r="K765" s="3"/>
      <c r="Q765" s="39"/>
    </row>
    <row r="766" spans="11:17">
      <c r="K766" s="3"/>
      <c r="Q766" s="39"/>
    </row>
    <row r="767" spans="11:17">
      <c r="K767" s="3"/>
      <c r="Q767" s="39"/>
    </row>
    <row r="768" spans="11:17">
      <c r="K768" s="3"/>
      <c r="Q768" s="39"/>
    </row>
    <row r="769" spans="11:17">
      <c r="K769" s="3"/>
      <c r="Q769" s="39"/>
    </row>
    <row r="770" spans="11:17">
      <c r="K770" s="3"/>
      <c r="Q770" s="39"/>
    </row>
    <row r="771" spans="11:17">
      <c r="K771" s="3"/>
      <c r="Q771" s="39"/>
    </row>
    <row r="772" spans="11:17">
      <c r="K772" s="3"/>
      <c r="Q772" s="39"/>
    </row>
    <row r="773" spans="11:17">
      <c r="K773" s="3"/>
      <c r="Q773" s="39"/>
    </row>
    <row r="774" spans="11:17">
      <c r="K774" s="3"/>
      <c r="Q774" s="39"/>
    </row>
    <row r="775" spans="11:17">
      <c r="K775" s="3"/>
      <c r="Q775" s="39"/>
    </row>
    <row r="776" spans="11:17">
      <c r="K776" s="3"/>
      <c r="Q776" s="39"/>
    </row>
    <row r="777" spans="11:17">
      <c r="K777" s="3"/>
      <c r="Q777" s="39"/>
    </row>
    <row r="778" spans="11:17">
      <c r="K778" s="3"/>
      <c r="Q778" s="39"/>
    </row>
    <row r="779" spans="11:17">
      <c r="K779" s="3"/>
      <c r="Q779" s="39"/>
    </row>
    <row r="780" spans="11:17">
      <c r="K780" s="3"/>
      <c r="Q780" s="39"/>
    </row>
    <row r="781" spans="11:17">
      <c r="K781" s="3"/>
      <c r="Q781" s="39"/>
    </row>
    <row r="782" spans="11:17">
      <c r="K782" s="3"/>
      <c r="Q782" s="39"/>
    </row>
    <row r="783" spans="11:17">
      <c r="K783" s="3"/>
      <c r="Q783" s="39"/>
    </row>
    <row r="784" spans="11:17">
      <c r="K784" s="3"/>
      <c r="Q784" s="39"/>
    </row>
    <row r="785" spans="11:17">
      <c r="K785" s="3"/>
      <c r="Q785" s="39"/>
    </row>
    <row r="786" spans="11:17">
      <c r="K786" s="3"/>
      <c r="Q786" s="39"/>
    </row>
    <row r="787" spans="11:17">
      <c r="K787" s="3"/>
      <c r="Q787" s="39"/>
    </row>
    <row r="788" spans="11:17">
      <c r="K788" s="3"/>
      <c r="Q788" s="39"/>
    </row>
    <row r="789" spans="11:17">
      <c r="K789" s="3"/>
      <c r="Q789" s="39"/>
    </row>
    <row r="790" spans="11:17">
      <c r="K790" s="3"/>
      <c r="Q790" s="39"/>
    </row>
    <row r="791" spans="11:17">
      <c r="K791" s="3"/>
      <c r="Q791" s="39"/>
    </row>
    <row r="792" spans="11:17">
      <c r="K792" s="3"/>
      <c r="Q792" s="39"/>
    </row>
    <row r="793" spans="11:17">
      <c r="K793" s="3"/>
      <c r="Q793" s="39"/>
    </row>
    <row r="794" spans="11:17">
      <c r="K794" s="3"/>
      <c r="Q794" s="39"/>
    </row>
    <row r="795" spans="11:17">
      <c r="K795" s="3"/>
      <c r="Q795" s="39"/>
    </row>
    <row r="796" spans="11:17">
      <c r="K796" s="3"/>
      <c r="Q796" s="39"/>
    </row>
    <row r="797" spans="11:17">
      <c r="K797" s="3"/>
      <c r="Q797" s="39"/>
    </row>
    <row r="798" spans="11:17">
      <c r="K798" s="3"/>
      <c r="Q798" s="39"/>
    </row>
    <row r="799" spans="11:17">
      <c r="K799" s="3"/>
      <c r="Q799" s="39"/>
    </row>
    <row r="800" spans="11:17">
      <c r="K800" s="3"/>
      <c r="Q800" s="39"/>
    </row>
    <row r="801" spans="11:17">
      <c r="K801" s="3"/>
      <c r="Q801" s="39"/>
    </row>
    <row r="802" spans="11:17">
      <c r="K802" s="3"/>
      <c r="Q802" s="39"/>
    </row>
    <row r="803" spans="11:17">
      <c r="K803" s="3"/>
      <c r="Q803" s="39"/>
    </row>
    <row r="804" spans="11:17">
      <c r="K804" s="3"/>
      <c r="Q804" s="39"/>
    </row>
    <row r="805" spans="11:17">
      <c r="K805" s="3"/>
      <c r="Q805" s="39"/>
    </row>
    <row r="806" spans="11:17">
      <c r="K806" s="3"/>
      <c r="Q806" s="39"/>
    </row>
    <row r="807" spans="11:17">
      <c r="K807" s="3"/>
      <c r="Q807" s="39"/>
    </row>
    <row r="808" spans="11:17">
      <c r="K808" s="3"/>
      <c r="Q808" s="39"/>
    </row>
    <row r="809" spans="11:17">
      <c r="K809" s="3"/>
      <c r="Q809" s="39"/>
    </row>
    <row r="810" spans="11:17">
      <c r="K810" s="3"/>
      <c r="Q810" s="39"/>
    </row>
    <row r="811" spans="11:17">
      <c r="K811" s="3"/>
      <c r="Q811" s="39"/>
    </row>
    <row r="812" spans="11:17">
      <c r="K812" s="3"/>
      <c r="Q812" s="39"/>
    </row>
    <row r="813" spans="11:17">
      <c r="K813" s="3"/>
      <c r="Q813" s="39"/>
    </row>
    <row r="814" spans="11:17">
      <c r="K814" s="3"/>
      <c r="Q814" s="39"/>
    </row>
    <row r="815" spans="11:17">
      <c r="K815" s="3"/>
      <c r="Q815" s="39"/>
    </row>
    <row r="816" spans="11:17">
      <c r="K816" s="3"/>
      <c r="Q816" s="39"/>
    </row>
    <row r="817" spans="11:17">
      <c r="K817" s="3"/>
      <c r="Q817" s="39"/>
    </row>
    <row r="818" spans="11:17">
      <c r="K818" s="3"/>
      <c r="Q818" s="39"/>
    </row>
    <row r="819" spans="11:17">
      <c r="K819" s="3"/>
      <c r="Q819" s="39"/>
    </row>
    <row r="820" spans="11:17">
      <c r="K820" s="3"/>
      <c r="Q820" s="39"/>
    </row>
    <row r="821" spans="11:17">
      <c r="K821" s="3"/>
      <c r="Q821" s="39"/>
    </row>
    <row r="822" spans="11:17">
      <c r="K822" s="3"/>
      <c r="Q822" s="39"/>
    </row>
    <row r="823" spans="11:17">
      <c r="K823" s="3"/>
      <c r="Q823" s="39"/>
    </row>
    <row r="824" spans="11:17">
      <c r="K824" s="3"/>
      <c r="Q824" s="39"/>
    </row>
    <row r="825" spans="11:17">
      <c r="K825" s="3"/>
      <c r="Q825" s="39"/>
    </row>
    <row r="826" spans="11:17">
      <c r="K826" s="3"/>
      <c r="Q826" s="39"/>
    </row>
    <row r="827" spans="11:17">
      <c r="K827" s="3"/>
      <c r="Q827" s="39"/>
    </row>
    <row r="828" spans="11:17">
      <c r="K828" s="3"/>
      <c r="Q828" s="39"/>
    </row>
    <row r="829" spans="11:17">
      <c r="K829" s="3"/>
      <c r="Q829" s="39"/>
    </row>
    <row r="830" spans="11:17">
      <c r="K830" s="3"/>
      <c r="Q830" s="39"/>
    </row>
    <row r="831" spans="11:17">
      <c r="K831" s="3"/>
      <c r="Q831" s="39"/>
    </row>
    <row r="832" spans="11:17">
      <c r="K832" s="3"/>
      <c r="Q832" s="39"/>
    </row>
    <row r="833" spans="11:17">
      <c r="K833" s="3"/>
      <c r="Q833" s="39"/>
    </row>
    <row r="834" spans="11:17">
      <c r="K834" s="3"/>
      <c r="Q834" s="39"/>
    </row>
    <row r="835" spans="11:17">
      <c r="K835" s="3"/>
      <c r="Q835" s="39"/>
    </row>
    <row r="836" spans="11:17">
      <c r="K836" s="3"/>
      <c r="Q836" s="39"/>
    </row>
    <row r="837" spans="11:17">
      <c r="K837" s="3"/>
      <c r="Q837" s="39"/>
    </row>
    <row r="838" spans="11:17">
      <c r="K838" s="3"/>
      <c r="Q838" s="39"/>
    </row>
    <row r="839" spans="11:17">
      <c r="K839" s="3"/>
      <c r="Q839" s="39"/>
    </row>
    <row r="840" spans="11:17">
      <c r="K840" s="3"/>
      <c r="Q840" s="39"/>
    </row>
    <row r="841" spans="11:17">
      <c r="K841" s="3"/>
      <c r="Q841" s="39"/>
    </row>
    <row r="842" spans="11:17">
      <c r="K842" s="3"/>
      <c r="Q842" s="39"/>
    </row>
    <row r="843" spans="11:17">
      <c r="K843" s="3"/>
      <c r="Q843" s="39"/>
    </row>
    <row r="844" spans="11:17">
      <c r="K844" s="3"/>
      <c r="Q844" s="39"/>
    </row>
    <row r="845" spans="11:17">
      <c r="K845" s="3"/>
      <c r="Q845" s="39"/>
    </row>
    <row r="846" spans="11:17">
      <c r="K846" s="3"/>
      <c r="Q846" s="39"/>
    </row>
    <row r="847" spans="11:17">
      <c r="K847" s="3"/>
      <c r="Q847" s="39"/>
    </row>
    <row r="848" spans="11:17">
      <c r="K848" s="3"/>
      <c r="Q848" s="39"/>
    </row>
    <row r="849" spans="11:17">
      <c r="K849" s="3"/>
      <c r="Q849" s="39"/>
    </row>
    <row r="850" spans="11:17">
      <c r="K850" s="3"/>
      <c r="Q850" s="39"/>
    </row>
    <row r="851" spans="11:17">
      <c r="K851" s="3"/>
      <c r="Q851" s="39"/>
    </row>
    <row r="852" spans="11:17">
      <c r="K852" s="3"/>
      <c r="Q852" s="39"/>
    </row>
    <row r="853" spans="11:17">
      <c r="K853" s="3"/>
      <c r="Q853" s="39"/>
    </row>
    <row r="854" spans="11:17">
      <c r="K854" s="3"/>
      <c r="Q854" s="39"/>
    </row>
    <row r="855" spans="11:17">
      <c r="K855" s="3"/>
      <c r="Q855" s="39"/>
    </row>
    <row r="856" spans="11:17">
      <c r="K856" s="3"/>
      <c r="Q856" s="39"/>
    </row>
    <row r="857" spans="11:17">
      <c r="K857" s="3"/>
      <c r="Q857" s="39"/>
    </row>
    <row r="858" spans="11:17">
      <c r="K858" s="3"/>
      <c r="Q858" s="39"/>
    </row>
    <row r="859" spans="11:17">
      <c r="K859" s="3"/>
      <c r="Q859" s="39"/>
    </row>
    <row r="860" spans="11:17">
      <c r="K860" s="3"/>
      <c r="Q860" s="39"/>
    </row>
    <row r="861" spans="11:17">
      <c r="K861" s="3"/>
      <c r="Q861" s="39"/>
    </row>
    <row r="862" spans="11:17">
      <c r="K862" s="3"/>
      <c r="Q862" s="39"/>
    </row>
    <row r="863" spans="11:17">
      <c r="K863" s="3"/>
      <c r="Q863" s="39"/>
    </row>
    <row r="864" spans="11:17">
      <c r="K864" s="3"/>
      <c r="Q864" s="39"/>
    </row>
    <row r="865" spans="11:17">
      <c r="K865" s="3"/>
      <c r="Q865" s="39"/>
    </row>
    <row r="866" spans="11:17">
      <c r="K866" s="3"/>
      <c r="Q866" s="39"/>
    </row>
    <row r="867" spans="11:17">
      <c r="K867" s="3"/>
      <c r="Q867" s="39"/>
    </row>
    <row r="868" spans="11:17">
      <c r="K868" s="3"/>
      <c r="Q868" s="39"/>
    </row>
    <row r="869" spans="11:17">
      <c r="K869" s="3"/>
      <c r="Q869" s="39"/>
    </row>
    <row r="870" spans="11:17">
      <c r="K870" s="3"/>
      <c r="Q870" s="39"/>
    </row>
    <row r="871" spans="11:17">
      <c r="K871" s="3"/>
      <c r="Q871" s="39"/>
    </row>
    <row r="872" spans="11:17">
      <c r="K872" s="3"/>
      <c r="Q872" s="39"/>
    </row>
    <row r="873" spans="11:17">
      <c r="K873" s="3"/>
      <c r="Q873" s="39"/>
    </row>
    <row r="874" spans="11:17">
      <c r="K874" s="3"/>
      <c r="Q874" s="39"/>
    </row>
    <row r="875" spans="11:17">
      <c r="K875" s="3"/>
      <c r="Q875" s="39"/>
    </row>
    <row r="876" spans="11:17">
      <c r="K876" s="3"/>
      <c r="Q876" s="39"/>
    </row>
    <row r="877" spans="11:17">
      <c r="K877" s="3"/>
      <c r="Q877" s="39"/>
    </row>
    <row r="878" spans="11:17">
      <c r="K878" s="3"/>
      <c r="Q878" s="39"/>
    </row>
    <row r="879" spans="11:17">
      <c r="K879" s="3"/>
      <c r="Q879" s="39"/>
    </row>
    <row r="880" spans="11:17">
      <c r="K880" s="3"/>
      <c r="Q880" s="39"/>
    </row>
    <row r="881" spans="11:17">
      <c r="K881" s="3"/>
      <c r="Q881" s="39"/>
    </row>
    <row r="882" spans="11:17">
      <c r="K882" s="3"/>
      <c r="Q882" s="39"/>
    </row>
    <row r="883" spans="11:17">
      <c r="K883" s="3"/>
      <c r="Q883" s="39"/>
    </row>
    <row r="884" spans="11:17">
      <c r="K884" s="3"/>
      <c r="Q884" s="39"/>
    </row>
    <row r="885" spans="11:17">
      <c r="K885" s="3"/>
      <c r="Q885" s="39"/>
    </row>
    <row r="886" spans="11:17">
      <c r="K886" s="3"/>
      <c r="Q886" s="39"/>
    </row>
    <row r="887" spans="11:17">
      <c r="K887" s="3"/>
      <c r="Q887" s="39"/>
    </row>
    <row r="888" spans="11:17">
      <c r="K888" s="3"/>
      <c r="Q888" s="39"/>
    </row>
    <row r="889" spans="11:17">
      <c r="K889" s="3"/>
      <c r="Q889" s="39"/>
    </row>
    <row r="890" spans="11:17">
      <c r="K890" s="3"/>
      <c r="Q890" s="39"/>
    </row>
    <row r="891" spans="11:17">
      <c r="K891" s="3"/>
      <c r="Q891" s="39"/>
    </row>
    <row r="892" spans="11:17">
      <c r="K892" s="3"/>
      <c r="Q892" s="39"/>
    </row>
    <row r="893" spans="11:17">
      <c r="K893" s="3"/>
      <c r="Q893" s="39"/>
    </row>
    <row r="894" spans="11:17">
      <c r="K894" s="3"/>
      <c r="Q894" s="39"/>
    </row>
    <row r="895" spans="11:17">
      <c r="K895" s="3"/>
      <c r="Q895" s="39"/>
    </row>
    <row r="896" spans="11:17">
      <c r="K896" s="3"/>
      <c r="Q896" s="39"/>
    </row>
    <row r="897" spans="11:17">
      <c r="K897" s="3"/>
      <c r="Q897" s="39"/>
    </row>
    <row r="898" spans="11:17">
      <c r="K898" s="3"/>
      <c r="Q898" s="39"/>
    </row>
    <row r="899" spans="11:17">
      <c r="K899" s="3"/>
      <c r="Q899" s="39"/>
    </row>
    <row r="900" spans="11:17">
      <c r="K900" s="3"/>
      <c r="Q900" s="39"/>
    </row>
    <row r="901" spans="11:17">
      <c r="K901" s="3"/>
      <c r="Q901" s="39"/>
    </row>
    <row r="902" spans="11:17">
      <c r="K902" s="3"/>
      <c r="Q902" s="39"/>
    </row>
    <row r="903" spans="11:17">
      <c r="K903" s="3"/>
      <c r="Q903" s="39"/>
    </row>
    <row r="904" spans="11:17">
      <c r="K904" s="3"/>
      <c r="Q904" s="39"/>
    </row>
    <row r="905" spans="11:17">
      <c r="K905" s="3"/>
      <c r="Q905" s="39"/>
    </row>
    <row r="906" spans="11:17">
      <c r="K906" s="3"/>
      <c r="Q906" s="39"/>
    </row>
    <row r="907" spans="11:17">
      <c r="K907" s="3"/>
      <c r="Q907" s="39"/>
    </row>
    <row r="908" spans="11:17">
      <c r="K908" s="3"/>
      <c r="Q908" s="39"/>
    </row>
    <row r="909" spans="11:17">
      <c r="K909" s="3"/>
      <c r="Q909" s="39"/>
    </row>
    <row r="910" spans="11:17">
      <c r="K910" s="3"/>
      <c r="Q910" s="39"/>
    </row>
    <row r="911" spans="11:17">
      <c r="K911" s="3"/>
      <c r="Q911" s="39"/>
    </row>
    <row r="912" spans="11:17">
      <c r="K912" s="3"/>
      <c r="Q912" s="39"/>
    </row>
    <row r="913" spans="11:17">
      <c r="K913" s="3"/>
      <c r="Q913" s="39"/>
    </row>
    <row r="914" spans="11:17">
      <c r="K914" s="3"/>
      <c r="Q914" s="39"/>
    </row>
    <row r="915" spans="11:17">
      <c r="K915" s="3"/>
      <c r="Q915" s="39"/>
    </row>
    <row r="916" spans="11:17">
      <c r="K916" s="3"/>
      <c r="Q916" s="39"/>
    </row>
    <row r="917" spans="11:17">
      <c r="K917" s="3"/>
      <c r="Q917" s="39"/>
    </row>
    <row r="918" spans="11:17">
      <c r="K918" s="3"/>
      <c r="Q918" s="39"/>
    </row>
    <row r="919" spans="11:17">
      <c r="K919" s="3"/>
      <c r="Q919" s="39"/>
    </row>
    <row r="920" spans="11:17">
      <c r="K920" s="3"/>
      <c r="Q920" s="39"/>
    </row>
    <row r="921" spans="11:17">
      <c r="K921" s="3"/>
      <c r="Q921" s="39"/>
    </row>
    <row r="922" spans="11:17">
      <c r="K922" s="3"/>
      <c r="Q922" s="39"/>
    </row>
    <row r="923" spans="11:17">
      <c r="K923" s="3"/>
      <c r="Q923" s="39"/>
    </row>
    <row r="924" spans="11:17">
      <c r="K924" s="3"/>
      <c r="Q924" s="39"/>
    </row>
    <row r="925" spans="11:17">
      <c r="K925" s="3"/>
      <c r="Q925" s="39"/>
    </row>
    <row r="926" spans="11:17">
      <c r="K926" s="3"/>
      <c r="Q926" s="39"/>
    </row>
    <row r="927" spans="11:17">
      <c r="K927" s="3"/>
      <c r="Q927" s="39"/>
    </row>
    <row r="928" spans="11:17">
      <c r="K928" s="3"/>
      <c r="Q928" s="39"/>
    </row>
    <row r="929" spans="11:17">
      <c r="K929" s="3"/>
      <c r="Q929" s="39"/>
    </row>
    <row r="930" spans="11:17">
      <c r="K930" s="3"/>
      <c r="Q930" s="39"/>
    </row>
    <row r="931" spans="11:17">
      <c r="K931" s="3"/>
      <c r="Q931" s="39"/>
    </row>
    <row r="932" spans="11:17">
      <c r="K932" s="3"/>
      <c r="Q932" s="39"/>
    </row>
    <row r="933" spans="11:17">
      <c r="K933" s="3"/>
      <c r="Q933" s="39"/>
    </row>
    <row r="934" spans="11:17">
      <c r="K934" s="3"/>
      <c r="Q934" s="39"/>
    </row>
    <row r="935" spans="11:17">
      <c r="K935" s="3"/>
      <c r="Q935" s="39"/>
    </row>
    <row r="936" spans="11:17">
      <c r="K936" s="3"/>
      <c r="Q936" s="39"/>
    </row>
    <row r="937" spans="11:17">
      <c r="K937" s="3"/>
      <c r="Q937" s="39"/>
    </row>
    <row r="938" spans="11:17">
      <c r="K938" s="3"/>
      <c r="Q938" s="39"/>
    </row>
    <row r="939" spans="11:17">
      <c r="K939" s="3"/>
      <c r="Q939" s="39"/>
    </row>
    <row r="940" spans="11:17">
      <c r="K940" s="3"/>
      <c r="Q940" s="39"/>
    </row>
    <row r="941" spans="11:17">
      <c r="K941" s="3"/>
      <c r="Q941" s="39"/>
    </row>
    <row r="942" spans="11:17">
      <c r="K942" s="3"/>
      <c r="Q942" s="39"/>
    </row>
    <row r="943" spans="11:17">
      <c r="K943" s="3"/>
      <c r="Q943" s="39"/>
    </row>
    <row r="944" spans="11:17">
      <c r="K944" s="3"/>
      <c r="Q944" s="39"/>
    </row>
    <row r="945" spans="11:17">
      <c r="K945" s="3"/>
      <c r="Q945" s="39"/>
    </row>
    <row r="946" spans="11:17">
      <c r="K946" s="3"/>
      <c r="Q946" s="39"/>
    </row>
    <row r="947" spans="11:17">
      <c r="K947" s="3"/>
      <c r="Q947" s="39"/>
    </row>
    <row r="948" spans="11:17">
      <c r="K948" s="3"/>
      <c r="Q948" s="39"/>
    </row>
    <row r="949" spans="11:17">
      <c r="K949" s="3"/>
      <c r="Q949" s="39"/>
    </row>
    <row r="950" spans="11:17">
      <c r="K950" s="3"/>
      <c r="Q950" s="39"/>
    </row>
    <row r="951" spans="11:17">
      <c r="K951" s="3"/>
      <c r="Q951" s="39"/>
    </row>
    <row r="952" spans="11:17">
      <c r="K952" s="3"/>
      <c r="Q952" s="39"/>
    </row>
    <row r="953" spans="11:17">
      <c r="K953" s="3"/>
      <c r="Q953" s="39"/>
    </row>
    <row r="954" spans="11:17">
      <c r="K954" s="3"/>
      <c r="Q954" s="39"/>
    </row>
    <row r="955" spans="11:17">
      <c r="K955" s="3"/>
      <c r="Q955" s="39"/>
    </row>
    <row r="956" spans="11:17">
      <c r="K956" s="3"/>
      <c r="Q956" s="39"/>
    </row>
    <row r="957" spans="11:17">
      <c r="K957" s="3"/>
      <c r="Q957" s="39"/>
    </row>
    <row r="958" spans="11:17">
      <c r="K958" s="3"/>
      <c r="Q958" s="39"/>
    </row>
    <row r="959" spans="11:17">
      <c r="K959" s="3"/>
      <c r="Q959" s="39"/>
    </row>
    <row r="960" spans="11:17">
      <c r="K960" s="3"/>
      <c r="Q960" s="39"/>
    </row>
    <row r="961" spans="11:17">
      <c r="K961" s="3"/>
      <c r="Q961" s="39"/>
    </row>
    <row r="962" spans="11:17">
      <c r="K962" s="3"/>
      <c r="Q962" s="39"/>
    </row>
    <row r="963" spans="11:17">
      <c r="K963" s="3"/>
      <c r="Q963" s="39"/>
    </row>
    <row r="964" spans="11:17">
      <c r="K964" s="3"/>
      <c r="Q964" s="39"/>
    </row>
    <row r="965" spans="11:17">
      <c r="K965" s="3"/>
      <c r="Q965" s="39"/>
    </row>
    <row r="966" spans="11:17">
      <c r="K966" s="3"/>
      <c r="Q966" s="39"/>
    </row>
    <row r="967" spans="11:17">
      <c r="K967" s="3"/>
      <c r="Q967" s="39"/>
    </row>
    <row r="968" spans="11:17">
      <c r="K968" s="3"/>
      <c r="Q968" s="39"/>
    </row>
    <row r="969" spans="11:17">
      <c r="K969" s="3"/>
      <c r="Q969" s="39"/>
    </row>
    <row r="970" spans="11:17">
      <c r="K970" s="3"/>
      <c r="Q970" s="39"/>
    </row>
    <row r="971" spans="11:17">
      <c r="K971" s="3"/>
      <c r="Q971" s="39"/>
    </row>
    <row r="972" spans="11:17">
      <c r="K972" s="3"/>
      <c r="Q972" s="39"/>
    </row>
    <row r="973" spans="11:17">
      <c r="K973" s="3"/>
      <c r="Q973" s="39"/>
    </row>
    <row r="974" spans="11:17">
      <c r="K974" s="3"/>
      <c r="Q974" s="39"/>
    </row>
    <row r="975" spans="11:17">
      <c r="K975" s="3"/>
      <c r="Q975" s="39"/>
    </row>
    <row r="976" spans="11:17">
      <c r="K976" s="3"/>
      <c r="Q976" s="39"/>
    </row>
    <row r="977" spans="11:17">
      <c r="K977" s="3"/>
      <c r="Q977" s="39"/>
    </row>
    <row r="978" spans="11:17">
      <c r="K978" s="3"/>
      <c r="Q978" s="39"/>
    </row>
    <row r="979" spans="11:17">
      <c r="K979" s="3"/>
      <c r="Q979" s="39"/>
    </row>
    <row r="980" spans="11:17">
      <c r="K980" s="3"/>
      <c r="Q980" s="39"/>
    </row>
    <row r="981" spans="11:17">
      <c r="K981" s="3"/>
      <c r="Q981" s="39"/>
    </row>
    <row r="982" spans="11:17">
      <c r="K982" s="3"/>
      <c r="Q982" s="39"/>
    </row>
    <row r="983" spans="11:17">
      <c r="K983" s="3"/>
      <c r="Q983" s="39"/>
    </row>
    <row r="984" spans="11:17">
      <c r="K984" s="3"/>
      <c r="Q984" s="39"/>
    </row>
    <row r="985" spans="11:17">
      <c r="K985" s="3"/>
      <c r="Q985" s="39"/>
    </row>
    <row r="986" spans="11:17">
      <c r="K986" s="3"/>
      <c r="Q986" s="39"/>
    </row>
    <row r="987" spans="11:17">
      <c r="K987" s="3"/>
      <c r="Q987" s="39"/>
    </row>
    <row r="988" spans="11:17">
      <c r="K988" s="3"/>
      <c r="Q988" s="39"/>
    </row>
    <row r="989" spans="11:17">
      <c r="K989" s="3"/>
      <c r="Q989" s="39"/>
    </row>
    <row r="990" spans="11:17">
      <c r="K990" s="3"/>
      <c r="Q990" s="39"/>
    </row>
    <row r="991" spans="11:17">
      <c r="K991" s="3"/>
      <c r="Q991" s="39"/>
    </row>
    <row r="992" spans="11:17">
      <c r="K992" s="3"/>
      <c r="Q992" s="39"/>
    </row>
    <row r="993" spans="11:17">
      <c r="K993" s="3"/>
      <c r="Q993" s="39"/>
    </row>
    <row r="994" spans="11:17">
      <c r="K994" s="3"/>
      <c r="Q994" s="39"/>
    </row>
    <row r="995" spans="11:17">
      <c r="K995" s="3"/>
      <c r="Q995" s="39"/>
    </row>
    <row r="996" spans="11:17">
      <c r="K996" s="3"/>
      <c r="Q996" s="39"/>
    </row>
    <row r="997" spans="11:17">
      <c r="K997" s="3"/>
      <c r="Q997" s="39"/>
    </row>
    <row r="998" spans="11:17">
      <c r="K998" s="3"/>
      <c r="Q998" s="39"/>
    </row>
    <row r="999" spans="11:17">
      <c r="K999" s="3"/>
      <c r="Q999" s="39"/>
    </row>
    <row r="1000" spans="11:17">
      <c r="K1000" s="3"/>
      <c r="Q1000" s="39"/>
    </row>
    <row r="1001" spans="11:17">
      <c r="K1001" s="3"/>
      <c r="Q1001" s="39"/>
    </row>
    <row r="1002" spans="11:17">
      <c r="K1002" s="3"/>
      <c r="Q1002" s="39"/>
    </row>
    <row r="1003" spans="11:17">
      <c r="K1003" s="3"/>
      <c r="Q1003" s="39"/>
    </row>
    <row r="1004" spans="11:17">
      <c r="K1004" s="3"/>
      <c r="Q1004" s="39"/>
    </row>
    <row r="1005" spans="11:17">
      <c r="K1005" s="3"/>
      <c r="Q1005" s="39"/>
    </row>
    <row r="1006" spans="11:17">
      <c r="K1006" s="3"/>
      <c r="Q1006" s="39"/>
    </row>
    <row r="1007" spans="11:17">
      <c r="K1007" s="3"/>
      <c r="Q1007" s="39"/>
    </row>
    <row r="1008" spans="11:17">
      <c r="K1008" s="3"/>
      <c r="Q1008" s="39"/>
    </row>
    <row r="1009" spans="11:17">
      <c r="K1009" s="3"/>
      <c r="Q1009" s="39"/>
    </row>
    <row r="1010" spans="11:17">
      <c r="K1010" s="3"/>
      <c r="Q1010" s="39"/>
    </row>
    <row r="1011" spans="11:17">
      <c r="K1011" s="3"/>
      <c r="Q1011" s="39"/>
    </row>
    <row r="1012" spans="11:17">
      <c r="K1012" s="3"/>
      <c r="Q1012" s="39"/>
    </row>
    <row r="1013" spans="11:17">
      <c r="K1013" s="3"/>
      <c r="Q1013" s="39"/>
    </row>
    <row r="1014" spans="11:17">
      <c r="K1014" s="3"/>
      <c r="Q1014" s="39"/>
    </row>
    <row r="1015" spans="11:17">
      <c r="K1015" s="3"/>
      <c r="Q1015" s="39"/>
    </row>
    <row r="1016" spans="11:17">
      <c r="K1016" s="3"/>
      <c r="Q1016" s="39"/>
    </row>
    <row r="1017" spans="11:17">
      <c r="K1017" s="3"/>
      <c r="Q1017" s="39"/>
    </row>
    <row r="1018" spans="11:17">
      <c r="K1018" s="3"/>
      <c r="Q1018" s="39"/>
    </row>
    <row r="1019" spans="11:17">
      <c r="K1019" s="3"/>
      <c r="Q1019" s="39"/>
    </row>
    <row r="1020" spans="11:17">
      <c r="K1020" s="3"/>
      <c r="Q1020" s="39"/>
    </row>
    <row r="1021" spans="11:17">
      <c r="K1021" s="3"/>
      <c r="Q1021" s="39"/>
    </row>
    <row r="1022" spans="11:17">
      <c r="K1022" s="3"/>
      <c r="Q1022" s="39"/>
    </row>
    <row r="1023" spans="11:17">
      <c r="K1023" s="3"/>
      <c r="Q1023" s="39"/>
    </row>
    <row r="1024" spans="11:17">
      <c r="K1024" s="3"/>
      <c r="Q1024" s="39"/>
    </row>
    <row r="1025" spans="11:17">
      <c r="K1025" s="3"/>
      <c r="Q1025" s="39"/>
    </row>
    <row r="1026" spans="11:17">
      <c r="K1026" s="3"/>
      <c r="Q1026" s="39"/>
    </row>
    <row r="1027" spans="11:17">
      <c r="K1027" s="3"/>
      <c r="Q1027" s="39"/>
    </row>
    <row r="1028" spans="11:17">
      <c r="K1028" s="3"/>
      <c r="Q1028" s="39"/>
    </row>
    <row r="1029" spans="11:17">
      <c r="K1029" s="3"/>
      <c r="Q1029" s="39"/>
    </row>
  </sheetData>
  <sheetProtection formatCells="0" formatColumns="0" formatRows="0" insertRows="0" deleteRows="0" sort="0"/>
  <dataConsolidate/>
  <mergeCells count="2">
    <mergeCell ref="L1:M1"/>
    <mergeCell ref="T1:U1"/>
  </mergeCells>
  <phoneticPr fontId="2" type="noConversion"/>
  <dataValidations xWindow="286" yWindow="524" count="10">
    <dataValidation type="date" allowBlank="1" showInputMessage="1" showErrorMessage="1" errorTitle="Meeting end dates" error="Meeting End Dates must fall within Session start and end dates." sqref="R4:R647" xr:uid="{00000000-0002-0000-0000-000000000000}">
      <formula1>H4</formula1>
      <formula2>I4</formula2>
    </dataValidation>
    <dataValidation type="date" allowBlank="1" showInputMessage="1" showErrorMessage="1" errorTitle="Meeting Dates within session" error="The Meeting dates must fall within the Session start and end dates." sqref="Q4:Q1029" xr:uid="{00000000-0002-0000-0000-000001000000}">
      <formula1>H4</formula1>
      <formula2>I4</formula2>
    </dataValidation>
    <dataValidation type="list" allowBlank="1" showInputMessage="1" showErrorMessage="1" promptTitle="Final to be Scheduled" prompt="Please indicate if a final should be scheduled for this class section (last class meeting date should reflect the last regular meeting date). Finals are scheduled according to the published schedule (but are not scheduled for independent studies, etc.)." sqref="Y3:Y198" xr:uid="{00000000-0002-0000-0000-000002000000}">
      <formula1>Final</formula1>
    </dataValidation>
    <dataValidation type="list" allowBlank="1" showInputMessage="1" showErrorMessage="1" promptTitle="Choose Session" prompt="Please choose session that fits the start and end dates of this course.  All courses must fall into a listed session start and end date unless otherwise approved by the Registrar's office." sqref="G3" xr:uid="{00000000-0002-0000-0000-000003000000}">
      <formula1>Session</formula1>
    </dataValidation>
    <dataValidation allowBlank="1" showInputMessage="1" showErrorMessage="1" promptTitle="Class End Date" prompt="End date is calculated based on Session selection.  Please choose a session._x000a_" sqref="R3 I3:I679" xr:uid="{00000000-0002-0000-0000-000004000000}"/>
    <dataValidation allowBlank="1" showInputMessage="1" showErrorMessage="1" promptTitle="Class Start Date" prompt="Start date is calculated based on Session selection.  Please choose a session._x000a_" sqref="H3:H679 Q3" xr:uid="{00000000-0002-0000-0000-000005000000}"/>
    <dataValidation type="list" allowBlank="1" showInputMessage="1" promptTitle="Instruction Mode" prompt="Please indicate the instruction mode for this class section." sqref="J322:J1048576" xr:uid="{00000000-0002-0000-0000-000006000000}">
      <formula1>#REF!</formula1>
    </dataValidation>
    <dataValidation type="list" allowBlank="1" showInputMessage="1" showErrorMessage="1" sqref="G4:G1048576" xr:uid="{00000000-0002-0000-0000-000007000000}">
      <formula1>Session</formula1>
    </dataValidation>
    <dataValidation type="list" allowBlank="1" showInputMessage="1" promptTitle="Instruction Mode" prompt="Please indicate the instruction mode for this class section." sqref="J3:J321" xr:uid="{00000000-0002-0000-0000-000008000000}">
      <formula1>InstrMode</formula1>
    </dataValidation>
    <dataValidation type="list" allowBlank="1" showInputMessage="1" showErrorMessage="1" promptTitle="Location" prompt="Choose location for this course section." sqref="K3:K1029" xr:uid="{2EB34B73-B0AA-4571-AFB2-03071FF63EBA}">
      <formula1>Locationslist</formula1>
    </dataValidation>
  </dataValidations>
  <pageMargins left="0.75" right="0.75" top="1" bottom="1" header="0.5" footer="0.5"/>
  <pageSetup orientation="portrait" horizontalDpi="4294967292" verticalDpi="4294967292" r:id="rId1"/>
  <legacy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workbookViewId="0">
      <selection activeCell="P26" sqref="P26"/>
    </sheetView>
  </sheetViews>
  <sheetFormatPr defaultColWidth="9.140625" defaultRowHeight="12.75"/>
  <cols>
    <col min="1" max="1" width="34.140625" customWidth="1"/>
    <col min="2" max="2" width="5.85546875" bestFit="1" customWidth="1"/>
    <col min="3" max="3" width="24.7109375" customWidth="1"/>
    <col min="4" max="4" width="11.85546875" customWidth="1"/>
    <col min="5" max="5" width="11" customWidth="1"/>
    <col min="6" max="6" width="11.5703125" style="12" customWidth="1"/>
    <col min="7" max="7" width="11.140625" style="12" customWidth="1"/>
    <col min="8" max="8" width="11.28515625" customWidth="1"/>
    <col min="9" max="24" width="9.7109375" style="10" customWidth="1"/>
  </cols>
  <sheetData>
    <row r="1" spans="1:24" ht="26.25">
      <c r="I1" s="50" t="str">
        <f>CONCATENATE("Fall  Sessions ", YEAR(I3)," Grad &amp; ADP")</f>
        <v>Fall  Sessions 2027 Grad &amp; ADP</v>
      </c>
      <c r="J1" s="50"/>
      <c r="K1" s="50"/>
      <c r="L1" s="50"/>
      <c r="M1" s="50"/>
      <c r="N1" s="50"/>
      <c r="O1" s="50"/>
      <c r="P1" s="50"/>
      <c r="Q1" s="50"/>
      <c r="R1" s="50"/>
      <c r="S1" s="50"/>
      <c r="T1" s="50"/>
      <c r="U1" s="50"/>
      <c r="V1" s="50"/>
      <c r="W1" s="50"/>
      <c r="X1" s="50"/>
    </row>
    <row r="2" spans="1:24" s="41" customFormat="1" ht="12">
      <c r="F2" s="42"/>
      <c r="G2" s="42"/>
      <c r="I2" s="43" t="s">
        <v>68</v>
      </c>
      <c r="J2" s="43" t="s">
        <v>69</v>
      </c>
      <c r="K2" s="43" t="s">
        <v>70</v>
      </c>
      <c r="L2" s="43" t="s">
        <v>71</v>
      </c>
      <c r="M2" s="43" t="s">
        <v>72</v>
      </c>
      <c r="N2" s="43" t="s">
        <v>73</v>
      </c>
      <c r="O2" s="43" t="s">
        <v>74</v>
      </c>
      <c r="P2" s="43" t="s">
        <v>75</v>
      </c>
      <c r="Q2" s="43" t="s">
        <v>76</v>
      </c>
      <c r="R2" s="43" t="s">
        <v>77</v>
      </c>
      <c r="S2" s="43" t="s">
        <v>78</v>
      </c>
      <c r="T2" s="43" t="s">
        <v>79</v>
      </c>
      <c r="U2" s="43" t="s">
        <v>80</v>
      </c>
      <c r="V2" s="43" t="s">
        <v>36</v>
      </c>
      <c r="W2" s="43" t="s">
        <v>81</v>
      </c>
      <c r="X2" s="43" t="s">
        <v>82</v>
      </c>
    </row>
    <row r="3" spans="1:24">
      <c r="H3" s="17" t="s">
        <v>46</v>
      </c>
      <c r="I3" s="24">
        <v>46629</v>
      </c>
      <c r="J3" s="9">
        <f t="shared" ref="J3:X3" si="0">I3+7</f>
        <v>46636</v>
      </c>
      <c r="K3" s="9">
        <f t="shared" si="0"/>
        <v>46643</v>
      </c>
      <c r="L3" s="9">
        <f t="shared" si="0"/>
        <v>46650</v>
      </c>
      <c r="M3" s="9">
        <f t="shared" si="0"/>
        <v>46657</v>
      </c>
      <c r="N3" s="9">
        <f t="shared" si="0"/>
        <v>46664</v>
      </c>
      <c r="O3" s="9">
        <f t="shared" si="0"/>
        <v>46671</v>
      </c>
      <c r="P3" s="9">
        <f t="shared" si="0"/>
        <v>46678</v>
      </c>
      <c r="Q3" s="9">
        <f t="shared" si="0"/>
        <v>46685</v>
      </c>
      <c r="R3" s="9">
        <f t="shared" si="0"/>
        <v>46692</v>
      </c>
      <c r="S3" s="9">
        <f t="shared" si="0"/>
        <v>46699</v>
      </c>
      <c r="T3" s="9">
        <f t="shared" si="0"/>
        <v>46706</v>
      </c>
      <c r="U3" s="9">
        <f t="shared" si="0"/>
        <v>46713</v>
      </c>
      <c r="V3" s="9">
        <f t="shared" si="0"/>
        <v>46720</v>
      </c>
      <c r="W3" s="9">
        <f t="shared" si="0"/>
        <v>46727</v>
      </c>
      <c r="X3" s="9">
        <f t="shared" si="0"/>
        <v>46734</v>
      </c>
    </row>
    <row r="4" spans="1:24">
      <c r="H4" s="17" t="s">
        <v>47</v>
      </c>
      <c r="I4" s="9">
        <f t="shared" ref="I4:W4" si="1">I3+6</f>
        <v>46635</v>
      </c>
      <c r="J4" s="9">
        <f t="shared" si="1"/>
        <v>46642</v>
      </c>
      <c r="K4" s="9">
        <f t="shared" si="1"/>
        <v>46649</v>
      </c>
      <c r="L4" s="9">
        <f t="shared" si="1"/>
        <v>46656</v>
      </c>
      <c r="M4" s="9">
        <f t="shared" si="1"/>
        <v>46663</v>
      </c>
      <c r="N4" s="9">
        <f t="shared" si="1"/>
        <v>46670</v>
      </c>
      <c r="O4" s="9">
        <f t="shared" si="1"/>
        <v>46677</v>
      </c>
      <c r="P4" s="9">
        <f t="shared" si="1"/>
        <v>46684</v>
      </c>
      <c r="Q4" s="9">
        <f t="shared" si="1"/>
        <v>46691</v>
      </c>
      <c r="R4" s="9">
        <f t="shared" si="1"/>
        <v>46698</v>
      </c>
      <c r="S4" s="9">
        <f t="shared" si="1"/>
        <v>46705</v>
      </c>
      <c r="T4" s="9">
        <f t="shared" si="1"/>
        <v>46712</v>
      </c>
      <c r="U4" s="9">
        <f t="shared" si="1"/>
        <v>46719</v>
      </c>
      <c r="V4" s="9">
        <f t="shared" si="1"/>
        <v>46726</v>
      </c>
      <c r="W4" s="9">
        <f t="shared" si="1"/>
        <v>46733</v>
      </c>
      <c r="X4" s="51">
        <f>X3+4</f>
        <v>46738</v>
      </c>
    </row>
    <row r="5" spans="1:24">
      <c r="A5" s="44" t="s">
        <v>48</v>
      </c>
      <c r="B5" s="44" t="s">
        <v>83</v>
      </c>
      <c r="C5" s="25" t="s">
        <v>45</v>
      </c>
      <c r="D5" s="44" t="s">
        <v>46</v>
      </c>
      <c r="E5" s="26" t="s">
        <v>47</v>
      </c>
      <c r="F5" s="14" t="s">
        <v>50</v>
      </c>
      <c r="G5" s="20" t="s">
        <v>51</v>
      </c>
      <c r="H5" s="22" t="s">
        <v>49</v>
      </c>
      <c r="I5" s="52">
        <v>1</v>
      </c>
      <c r="J5" s="52">
        <v>2</v>
      </c>
      <c r="K5" s="52">
        <v>3</v>
      </c>
      <c r="L5" s="52">
        <v>4</v>
      </c>
      <c r="M5" s="52">
        <v>5</v>
      </c>
      <c r="N5" s="52">
        <v>6</v>
      </c>
      <c r="O5" s="52">
        <v>7</v>
      </c>
      <c r="P5" s="52">
        <v>8</v>
      </c>
      <c r="Q5" s="52">
        <v>9</v>
      </c>
      <c r="R5" s="52">
        <v>10</v>
      </c>
      <c r="S5" s="52">
        <v>11</v>
      </c>
      <c r="T5" s="52">
        <v>12</v>
      </c>
      <c r="U5" s="52">
        <v>13</v>
      </c>
      <c r="V5" s="52">
        <v>14</v>
      </c>
      <c r="W5" s="52">
        <v>15</v>
      </c>
      <c r="X5" s="52">
        <v>16</v>
      </c>
    </row>
    <row r="6" spans="1:24">
      <c r="A6" s="53" t="str">
        <f>CONCATENATE(B6,"-",C6," Starts ",TEXT(D6,"mm/dd/yy"))</f>
        <v>REG-Regular (Full term)-GRAD Starts 08/30/27</v>
      </c>
      <c r="B6" s="46" t="s">
        <v>67</v>
      </c>
      <c r="C6" s="11" t="s">
        <v>101</v>
      </c>
      <c r="D6" s="54">
        <f>LOOKUP($F6,$I$5:$X$5,$I$3:$X$3)</f>
        <v>46629</v>
      </c>
      <c r="E6" s="55">
        <f>LOOKUP($G6,$I$5:$X$5,$I$4:$X$4)</f>
        <v>46738</v>
      </c>
      <c r="F6" s="16">
        <v>1</v>
      </c>
      <c r="G6" s="21">
        <v>16</v>
      </c>
      <c r="H6" s="53"/>
      <c r="I6" s="56" t="str">
        <f t="shared" ref="I6:I45" si="2">IF($F6=1,".","")</f>
        <v>.</v>
      </c>
      <c r="J6" s="56" t="str">
        <f t="shared" ref="J6:J45" si="3">IF($F6&lt;=2,IF($G6&gt;=2,".",""),"")</f>
        <v>.</v>
      </c>
      <c r="K6" s="56" t="str">
        <f t="shared" ref="K6:K45" si="4">IF($F6&lt;=3,IF($G6&gt;=3,".",""),"")</f>
        <v>.</v>
      </c>
      <c r="L6" s="56" t="str">
        <f t="shared" ref="L6:L45" si="5">IF($F6&lt;=4,IF($G6&gt;=4,".",""),"")</f>
        <v>.</v>
      </c>
      <c r="M6" s="56" t="str">
        <f t="shared" ref="M6:M45" si="6">IF($F6&lt;=5,IF($G6&gt;=5,".",""),"")</f>
        <v>.</v>
      </c>
      <c r="N6" s="56" t="str">
        <f t="shared" ref="N6:N45" si="7">IF($F6&lt;=6,IF($G6&gt;=6,".",""),"")</f>
        <v>.</v>
      </c>
      <c r="O6" s="56" t="str">
        <f t="shared" ref="O6:O45" si="8">IF($F6&lt;=7,IF($G6&gt;=7,".",""),"")</f>
        <v>.</v>
      </c>
      <c r="P6" s="56" t="str">
        <f t="shared" ref="P6:P45" si="9">IF($F6&lt;=8,IF($G6&gt;=8,".",""),"")</f>
        <v>.</v>
      </c>
      <c r="Q6" s="56" t="str">
        <f t="shared" ref="Q6:Q45" si="10">IF($F6&lt;=9,IF($G6&gt;=9,".",""),"")</f>
        <v>.</v>
      </c>
      <c r="R6" s="56" t="str">
        <f t="shared" ref="R6:R45" si="11">IF($F6&lt;=10,IF($G6&gt;=10,".",""),"")</f>
        <v>.</v>
      </c>
      <c r="S6" s="56" t="str">
        <f t="shared" ref="S6:S45" si="12">IF($F6&lt;=11,IF($G6&gt;=11,".",""),"")</f>
        <v>.</v>
      </c>
      <c r="T6" s="56" t="str">
        <f t="shared" ref="T6:T45" si="13">IF($F6&lt;=12,IF($G6&gt;=12,".",""),"")</f>
        <v>.</v>
      </c>
      <c r="U6" s="56" t="str">
        <f t="shared" ref="U6:U45" si="14">IF($F6&lt;=13,IF($G6&gt;=13,".",""),"")</f>
        <v>.</v>
      </c>
      <c r="V6" s="56" t="str">
        <f t="shared" ref="V6:V45" si="15">IF($F6&lt;=14,IF($G6&gt;=14,".",""),"")</f>
        <v>.</v>
      </c>
      <c r="W6" s="56" t="str">
        <f t="shared" ref="W6:W45" si="16">IF($F6&lt;=15,IF($G6&gt;=15,".",""),"")</f>
        <v>.</v>
      </c>
      <c r="X6" s="56" t="str">
        <f t="shared" ref="X6:X45" si="17">IF($F6&lt;=16,IF($G6&gt;=16,".",""),"")</f>
        <v>.</v>
      </c>
    </row>
    <row r="7" spans="1:24">
      <c r="A7" s="53" t="str">
        <f>CONCATENATE(B7,"-",C7," Starts ",TEXT(D7,"mm/dd/yy"))</f>
        <v>A16-Session 1-16 (16 wks) Starts 08/30/27</v>
      </c>
      <c r="B7" s="45" t="str">
        <f t="shared" ref="B7:B45" si="18">LOOKUP($F7,$I$5:$X$5,$I$2:$X$2)&amp;(G7-F7+1)</f>
        <v>A16</v>
      </c>
      <c r="C7" s="11" t="str">
        <f>"Session "&amp;F7&amp;"-"&amp;G7&amp;" ("&amp;(G7-F7+1)&amp;" wks)"</f>
        <v>Session 1-16 (16 wks)</v>
      </c>
      <c r="D7" s="54">
        <f>LOOKUP($F7,$I$5:$X$5,$I$3:$X$3)</f>
        <v>46629</v>
      </c>
      <c r="E7" s="55">
        <f>LOOKUP($G7,$I$5:$X$5,$I$4:$X$4)</f>
        <v>46738</v>
      </c>
      <c r="F7" s="16">
        <v>1</v>
      </c>
      <c r="G7" s="21">
        <v>16</v>
      </c>
      <c r="H7" s="53"/>
      <c r="I7" s="56" t="str">
        <f t="shared" si="2"/>
        <v>.</v>
      </c>
      <c r="J7" s="56" t="str">
        <f t="shared" si="3"/>
        <v>.</v>
      </c>
      <c r="K7" s="56" t="str">
        <f t="shared" si="4"/>
        <v>.</v>
      </c>
      <c r="L7" s="56" t="str">
        <f t="shared" si="5"/>
        <v>.</v>
      </c>
      <c r="M7" s="56" t="str">
        <f t="shared" si="6"/>
        <v>.</v>
      </c>
      <c r="N7" s="56" t="str">
        <f t="shared" si="7"/>
        <v>.</v>
      </c>
      <c r="O7" s="56" t="str">
        <f t="shared" si="8"/>
        <v>.</v>
      </c>
      <c r="P7" s="56" t="str">
        <f t="shared" si="9"/>
        <v>.</v>
      </c>
      <c r="Q7" s="56" t="str">
        <f t="shared" si="10"/>
        <v>.</v>
      </c>
      <c r="R7" s="56" t="str">
        <f t="shared" si="11"/>
        <v>.</v>
      </c>
      <c r="S7" s="56" t="str">
        <f t="shared" si="12"/>
        <v>.</v>
      </c>
      <c r="T7" s="56" t="str">
        <f t="shared" si="13"/>
        <v>.</v>
      </c>
      <c r="U7" s="56" t="str">
        <f t="shared" si="14"/>
        <v>.</v>
      </c>
      <c r="V7" s="56" t="str">
        <f t="shared" si="15"/>
        <v>.</v>
      </c>
      <c r="W7" s="56" t="str">
        <f t="shared" si="16"/>
        <v>.</v>
      </c>
      <c r="X7" s="56" t="str">
        <f t="shared" si="17"/>
        <v>.</v>
      </c>
    </row>
    <row r="8" spans="1:24">
      <c r="A8" s="53" t="str">
        <f>CONCATENATE(B8,"-",C8," Starts ",TEXT(D8,"mm/dd/yy"))</f>
        <v>A15-Session 1-15 (15 wks) Starts 08/30/27</v>
      </c>
      <c r="B8" s="45" t="str">
        <f t="shared" si="18"/>
        <v>A15</v>
      </c>
      <c r="C8" s="11" t="str">
        <f>"Session "&amp;F8&amp;"-"&amp;G8&amp;" ("&amp;(G8-F8+1)&amp;" wks)"</f>
        <v>Session 1-15 (15 wks)</v>
      </c>
      <c r="D8" s="54">
        <f>LOOKUP($F8,$I$5:$X$5,$I$3:$X$3)</f>
        <v>46629</v>
      </c>
      <c r="E8" s="55">
        <f>LOOKUP($G8,$I$5:$X$5,$I$4:$X$4)</f>
        <v>46733</v>
      </c>
      <c r="F8" s="16">
        <v>1</v>
      </c>
      <c r="G8" s="21">
        <v>15</v>
      </c>
      <c r="H8" s="53"/>
      <c r="I8" s="56" t="str">
        <f t="shared" si="2"/>
        <v>.</v>
      </c>
      <c r="J8" s="56" t="str">
        <f t="shared" si="3"/>
        <v>.</v>
      </c>
      <c r="K8" s="56" t="str">
        <f t="shared" si="4"/>
        <v>.</v>
      </c>
      <c r="L8" s="56" t="str">
        <f t="shared" si="5"/>
        <v>.</v>
      </c>
      <c r="M8" s="56" t="str">
        <f t="shared" si="6"/>
        <v>.</v>
      </c>
      <c r="N8" s="56" t="str">
        <f t="shared" si="7"/>
        <v>.</v>
      </c>
      <c r="O8" s="56" t="str">
        <f t="shared" si="8"/>
        <v>.</v>
      </c>
      <c r="P8" s="56" t="str">
        <f t="shared" si="9"/>
        <v>.</v>
      </c>
      <c r="Q8" s="56" t="str">
        <f t="shared" si="10"/>
        <v>.</v>
      </c>
      <c r="R8" s="56" t="str">
        <f t="shared" si="11"/>
        <v>.</v>
      </c>
      <c r="S8" s="56" t="str">
        <f t="shared" si="12"/>
        <v>.</v>
      </c>
      <c r="T8" s="56" t="str">
        <f t="shared" si="13"/>
        <v>.</v>
      </c>
      <c r="U8" s="56" t="str">
        <f t="shared" si="14"/>
        <v>.</v>
      </c>
      <c r="V8" s="56" t="str">
        <f t="shared" si="15"/>
        <v>.</v>
      </c>
      <c r="W8" s="56" t="str">
        <f t="shared" si="16"/>
        <v>.</v>
      </c>
      <c r="X8" s="56" t="str">
        <f t="shared" si="17"/>
        <v/>
      </c>
    </row>
    <row r="9" spans="1:24">
      <c r="A9" s="53" t="str">
        <f>CONCATENATE(B9,"-",C9," Starts ",TEXT(D9,"mm/dd/yy"))</f>
        <v>A13-Session 1-13 (13 wks) Starts 08/30/27</v>
      </c>
      <c r="B9" s="45" t="str">
        <f t="shared" si="18"/>
        <v>A13</v>
      </c>
      <c r="C9" s="11" t="str">
        <f>"Session "&amp;F9&amp;"-"&amp;G9&amp;" ("&amp;(G9-F9+1)&amp;" wks)"</f>
        <v>Session 1-13 (13 wks)</v>
      </c>
      <c r="D9" s="54">
        <f>LOOKUP($F9,$I$5:$X$5,$I$3:$X$3)</f>
        <v>46629</v>
      </c>
      <c r="E9" s="55">
        <f>LOOKUP($G9,$I$5:$X$5,$I$4:$X$4)</f>
        <v>46719</v>
      </c>
      <c r="F9" s="16">
        <v>1</v>
      </c>
      <c r="G9" s="21">
        <v>13</v>
      </c>
      <c r="H9" s="53"/>
      <c r="I9" s="56" t="str">
        <f t="shared" si="2"/>
        <v>.</v>
      </c>
      <c r="J9" s="56" t="str">
        <f t="shared" si="3"/>
        <v>.</v>
      </c>
      <c r="K9" s="56" t="str">
        <f t="shared" si="4"/>
        <v>.</v>
      </c>
      <c r="L9" s="56" t="str">
        <f t="shared" si="5"/>
        <v>.</v>
      </c>
      <c r="M9" s="56" t="str">
        <f t="shared" si="6"/>
        <v>.</v>
      </c>
      <c r="N9" s="56" t="str">
        <f t="shared" si="7"/>
        <v>.</v>
      </c>
      <c r="O9" s="56" t="str">
        <f t="shared" si="8"/>
        <v>.</v>
      </c>
      <c r="P9" s="56" t="str">
        <f t="shared" si="9"/>
        <v>.</v>
      </c>
      <c r="Q9" s="56" t="str">
        <f t="shared" si="10"/>
        <v>.</v>
      </c>
      <c r="R9" s="56" t="str">
        <f t="shared" si="11"/>
        <v>.</v>
      </c>
      <c r="S9" s="56" t="str">
        <f t="shared" si="12"/>
        <v>.</v>
      </c>
      <c r="T9" s="56" t="str">
        <f t="shared" si="13"/>
        <v>.</v>
      </c>
      <c r="U9" s="56" t="str">
        <f t="shared" si="14"/>
        <v>.</v>
      </c>
      <c r="V9" s="56" t="str">
        <f t="shared" si="15"/>
        <v/>
      </c>
      <c r="W9" s="56" t="str">
        <f t="shared" si="16"/>
        <v/>
      </c>
      <c r="X9" s="56" t="str">
        <f t="shared" si="17"/>
        <v/>
      </c>
    </row>
    <row r="10" spans="1:24">
      <c r="A10" s="53" t="str">
        <f>CONCATENATE(B10,"-",C10," Starts ",TEXT(D10,"mm/dd/yy"))</f>
        <v>A10-Session 1-10 (10 wks) Starts 08/30/27</v>
      </c>
      <c r="B10" s="45" t="str">
        <f t="shared" si="18"/>
        <v>A10</v>
      </c>
      <c r="C10" s="11" t="str">
        <f>"Session "&amp;F10&amp;"-"&amp;G10&amp;" ("&amp;(G10-F10+1)&amp;" wks)"</f>
        <v>Session 1-10 (10 wks)</v>
      </c>
      <c r="D10" s="54">
        <f>LOOKUP($F10,$I$5:$X$5,$I$3:$X$3)</f>
        <v>46629</v>
      </c>
      <c r="E10" s="55">
        <f>LOOKUP($G10,$I$5:$X$5,$I$4:$X$4)</f>
        <v>46698</v>
      </c>
      <c r="F10" s="16">
        <v>1</v>
      </c>
      <c r="G10" s="21">
        <v>10</v>
      </c>
      <c r="H10" s="53"/>
      <c r="I10" s="56" t="str">
        <f t="shared" si="2"/>
        <v>.</v>
      </c>
      <c r="J10" s="56" t="str">
        <f t="shared" si="3"/>
        <v>.</v>
      </c>
      <c r="K10" s="56" t="str">
        <f t="shared" si="4"/>
        <v>.</v>
      </c>
      <c r="L10" s="56" t="str">
        <f t="shared" si="5"/>
        <v>.</v>
      </c>
      <c r="M10" s="56" t="str">
        <f t="shared" si="6"/>
        <v>.</v>
      </c>
      <c r="N10" s="56" t="str">
        <f t="shared" si="7"/>
        <v>.</v>
      </c>
      <c r="O10" s="56" t="str">
        <f t="shared" si="8"/>
        <v>.</v>
      </c>
      <c r="P10" s="56" t="str">
        <f t="shared" si="9"/>
        <v>.</v>
      </c>
      <c r="Q10" s="56" t="str">
        <f t="shared" si="10"/>
        <v>.</v>
      </c>
      <c r="R10" s="56" t="str">
        <f t="shared" si="11"/>
        <v>.</v>
      </c>
      <c r="S10" s="56" t="str">
        <f t="shared" si="12"/>
        <v/>
      </c>
      <c r="T10" s="56" t="str">
        <f t="shared" si="13"/>
        <v/>
      </c>
      <c r="U10" s="56" t="str">
        <f t="shared" si="14"/>
        <v/>
      </c>
      <c r="V10" s="56" t="str">
        <f t="shared" si="15"/>
        <v/>
      </c>
      <c r="W10" s="56" t="str">
        <f t="shared" si="16"/>
        <v/>
      </c>
      <c r="X10" s="56" t="str">
        <f t="shared" si="17"/>
        <v/>
      </c>
    </row>
    <row r="11" spans="1:24">
      <c r="A11" s="53" t="str">
        <f t="shared" ref="A11:A45" si="19">CONCATENATE(B11,"-",C11," Starts ",TEXT(D11,"mm/dd/yy"))</f>
        <v>A8-Session 1-8 (8 wks) Starts 08/30/27</v>
      </c>
      <c r="B11" s="45" t="str">
        <f t="shared" si="18"/>
        <v>A8</v>
      </c>
      <c r="C11" s="11" t="str">
        <f>"Session "&amp;F11&amp;"-"&amp;G11&amp;" ("&amp;(G11-F11+1)&amp;" wks)"</f>
        <v>Session 1-8 (8 wks)</v>
      </c>
      <c r="D11" s="54">
        <f t="shared" ref="D11:D45" si="20">LOOKUP($F11,$I$5:$X$5,$I$3:$X$3)</f>
        <v>46629</v>
      </c>
      <c r="E11" s="55">
        <f t="shared" ref="E11:E45" si="21">LOOKUP($G11,$I$5:$X$5,$I$4:$X$4)</f>
        <v>46684</v>
      </c>
      <c r="F11" s="16">
        <v>1</v>
      </c>
      <c r="G11" s="21">
        <v>8</v>
      </c>
      <c r="H11" s="53"/>
      <c r="I11" s="56" t="str">
        <f t="shared" si="2"/>
        <v>.</v>
      </c>
      <c r="J11" s="56" t="str">
        <f t="shared" si="3"/>
        <v>.</v>
      </c>
      <c r="K11" s="56" t="str">
        <f t="shared" si="4"/>
        <v>.</v>
      </c>
      <c r="L11" s="56" t="str">
        <f t="shared" si="5"/>
        <v>.</v>
      </c>
      <c r="M11" s="56" t="str">
        <f t="shared" si="6"/>
        <v>.</v>
      </c>
      <c r="N11" s="56" t="str">
        <f t="shared" si="7"/>
        <v>.</v>
      </c>
      <c r="O11" s="56" t="str">
        <f t="shared" si="8"/>
        <v>.</v>
      </c>
      <c r="P11" s="56" t="str">
        <f t="shared" si="9"/>
        <v>.</v>
      </c>
      <c r="Q11" s="56" t="str">
        <f t="shared" si="10"/>
        <v/>
      </c>
      <c r="R11" s="56" t="str">
        <f t="shared" si="11"/>
        <v/>
      </c>
      <c r="S11" s="56" t="str">
        <f t="shared" si="12"/>
        <v/>
      </c>
      <c r="T11" s="56" t="str">
        <f t="shared" si="13"/>
        <v/>
      </c>
      <c r="U11" s="56" t="str">
        <f t="shared" si="14"/>
        <v/>
      </c>
      <c r="V11" s="56" t="str">
        <f t="shared" si="15"/>
        <v/>
      </c>
      <c r="W11" s="56" t="str">
        <f t="shared" si="16"/>
        <v/>
      </c>
      <c r="X11" s="56" t="str">
        <f t="shared" si="17"/>
        <v/>
      </c>
    </row>
    <row r="12" spans="1:24">
      <c r="A12" s="53" t="str">
        <f t="shared" si="19"/>
        <v>A7-Session 1-7 (7 wks) Starts 08/30/27</v>
      </c>
      <c r="B12" s="45" t="str">
        <f t="shared" si="18"/>
        <v>A7</v>
      </c>
      <c r="C12" s="11" t="str">
        <f>"Session "&amp;F12&amp;"-"&amp;G12&amp;" ("&amp;(G12-F12+1)&amp;" wks)"</f>
        <v>Session 1-7 (7 wks)</v>
      </c>
      <c r="D12" s="54">
        <f t="shared" si="20"/>
        <v>46629</v>
      </c>
      <c r="E12" s="55">
        <f t="shared" si="21"/>
        <v>46677</v>
      </c>
      <c r="F12" s="16">
        <v>1</v>
      </c>
      <c r="G12" s="21">
        <v>7</v>
      </c>
      <c r="H12" s="53"/>
      <c r="I12" s="56" t="str">
        <f t="shared" si="2"/>
        <v>.</v>
      </c>
      <c r="J12" s="56" t="str">
        <f t="shared" si="3"/>
        <v>.</v>
      </c>
      <c r="K12" s="56" t="str">
        <f t="shared" si="4"/>
        <v>.</v>
      </c>
      <c r="L12" s="56" t="str">
        <f t="shared" si="5"/>
        <v>.</v>
      </c>
      <c r="M12" s="56" t="str">
        <f t="shared" si="6"/>
        <v>.</v>
      </c>
      <c r="N12" s="56" t="str">
        <f t="shared" si="7"/>
        <v>.</v>
      </c>
      <c r="O12" s="56" t="str">
        <f t="shared" si="8"/>
        <v>.</v>
      </c>
      <c r="P12" s="56" t="str">
        <f t="shared" si="9"/>
        <v/>
      </c>
      <c r="Q12" s="56" t="str">
        <f t="shared" si="10"/>
        <v/>
      </c>
      <c r="R12" s="56" t="str">
        <f t="shared" si="11"/>
        <v/>
      </c>
      <c r="S12" s="56" t="str">
        <f t="shared" si="12"/>
        <v/>
      </c>
      <c r="T12" s="56" t="str">
        <f t="shared" si="13"/>
        <v/>
      </c>
      <c r="U12" s="56" t="str">
        <f t="shared" si="14"/>
        <v/>
      </c>
      <c r="V12" s="56" t="str">
        <f t="shared" si="15"/>
        <v/>
      </c>
      <c r="W12" s="56" t="str">
        <f t="shared" si="16"/>
        <v/>
      </c>
      <c r="X12" s="56" t="str">
        <f t="shared" si="17"/>
        <v/>
      </c>
    </row>
    <row r="13" spans="1:24">
      <c r="A13" s="53" t="str">
        <f t="shared" si="19"/>
        <v>A6-Session 1-6 (6 wks) Starts 08/30/27</v>
      </c>
      <c r="B13" s="45" t="str">
        <f t="shared" si="18"/>
        <v>A6</v>
      </c>
      <c r="C13" s="11" t="str">
        <f t="shared" ref="C13:C45" si="22">"Session "&amp;F13&amp;"-"&amp;G13&amp;" ("&amp;(G13-F13+1)&amp;" wks)"</f>
        <v>Session 1-6 (6 wks)</v>
      </c>
      <c r="D13" s="54">
        <f t="shared" si="20"/>
        <v>46629</v>
      </c>
      <c r="E13" s="55">
        <f t="shared" si="21"/>
        <v>46670</v>
      </c>
      <c r="F13" s="16">
        <v>1</v>
      </c>
      <c r="G13" s="21">
        <v>6</v>
      </c>
      <c r="H13" s="53"/>
      <c r="I13" s="56" t="str">
        <f t="shared" si="2"/>
        <v>.</v>
      </c>
      <c r="J13" s="56" t="str">
        <f t="shared" si="3"/>
        <v>.</v>
      </c>
      <c r="K13" s="56" t="str">
        <f t="shared" si="4"/>
        <v>.</v>
      </c>
      <c r="L13" s="56" t="str">
        <f t="shared" si="5"/>
        <v>.</v>
      </c>
      <c r="M13" s="56" t="str">
        <f t="shared" si="6"/>
        <v>.</v>
      </c>
      <c r="N13" s="56" t="str">
        <f t="shared" si="7"/>
        <v>.</v>
      </c>
      <c r="O13" s="56" t="str">
        <f t="shared" si="8"/>
        <v/>
      </c>
      <c r="P13" s="56" t="str">
        <f t="shared" si="9"/>
        <v/>
      </c>
      <c r="Q13" s="56" t="str">
        <f t="shared" si="10"/>
        <v/>
      </c>
      <c r="R13" s="56" t="str">
        <f t="shared" si="11"/>
        <v/>
      </c>
      <c r="S13" s="56" t="str">
        <f t="shared" si="12"/>
        <v/>
      </c>
      <c r="T13" s="56" t="str">
        <f t="shared" si="13"/>
        <v/>
      </c>
      <c r="U13" s="56" t="str">
        <f t="shared" si="14"/>
        <v/>
      </c>
      <c r="V13" s="56" t="str">
        <f t="shared" si="15"/>
        <v/>
      </c>
      <c r="W13" s="56" t="str">
        <f t="shared" si="16"/>
        <v/>
      </c>
      <c r="X13" s="56" t="str">
        <f t="shared" si="17"/>
        <v/>
      </c>
    </row>
    <row r="14" spans="1:24">
      <c r="A14" s="53" t="str">
        <f t="shared" si="19"/>
        <v>A5-Session 1-5 (5 wks) Starts 08/30/27</v>
      </c>
      <c r="B14" s="45" t="str">
        <f t="shared" si="18"/>
        <v>A5</v>
      </c>
      <c r="C14" s="11" t="str">
        <f t="shared" si="22"/>
        <v>Session 1-5 (5 wks)</v>
      </c>
      <c r="D14" s="54">
        <f t="shared" si="20"/>
        <v>46629</v>
      </c>
      <c r="E14" s="55">
        <f t="shared" si="21"/>
        <v>46663</v>
      </c>
      <c r="F14" s="16">
        <v>1</v>
      </c>
      <c r="G14" s="21">
        <v>5</v>
      </c>
      <c r="H14" s="53"/>
      <c r="I14" s="56" t="str">
        <f t="shared" si="2"/>
        <v>.</v>
      </c>
      <c r="J14" s="56" t="str">
        <f t="shared" si="3"/>
        <v>.</v>
      </c>
      <c r="K14" s="56" t="str">
        <f t="shared" si="4"/>
        <v>.</v>
      </c>
      <c r="L14" s="56" t="str">
        <f t="shared" si="5"/>
        <v>.</v>
      </c>
      <c r="M14" s="56" t="str">
        <f t="shared" si="6"/>
        <v>.</v>
      </c>
      <c r="N14" s="56" t="str">
        <f t="shared" si="7"/>
        <v/>
      </c>
      <c r="O14" s="56" t="str">
        <f t="shared" si="8"/>
        <v/>
      </c>
      <c r="P14" s="56" t="str">
        <f t="shared" si="9"/>
        <v/>
      </c>
      <c r="Q14" s="56" t="str">
        <f t="shared" si="10"/>
        <v/>
      </c>
      <c r="R14" s="56" t="str">
        <f t="shared" si="11"/>
        <v/>
      </c>
      <c r="S14" s="56" t="str">
        <f t="shared" si="12"/>
        <v/>
      </c>
      <c r="T14" s="56" t="str">
        <f t="shared" si="13"/>
        <v/>
      </c>
      <c r="U14" s="56" t="str">
        <f t="shared" si="14"/>
        <v/>
      </c>
      <c r="V14" s="56" t="str">
        <f t="shared" si="15"/>
        <v/>
      </c>
      <c r="W14" s="56" t="str">
        <f t="shared" si="16"/>
        <v/>
      </c>
      <c r="X14" s="56" t="str">
        <f t="shared" si="17"/>
        <v/>
      </c>
    </row>
    <row r="15" spans="1:24">
      <c r="A15" s="53" t="str">
        <f t="shared" si="19"/>
        <v>A4-Session 1-4 (4 wks) Starts 08/30/27</v>
      </c>
      <c r="B15" s="45" t="str">
        <f t="shared" si="18"/>
        <v>A4</v>
      </c>
      <c r="C15" s="11" t="str">
        <f t="shared" si="22"/>
        <v>Session 1-4 (4 wks)</v>
      </c>
      <c r="D15" s="54">
        <f t="shared" si="20"/>
        <v>46629</v>
      </c>
      <c r="E15" s="55">
        <f t="shared" si="21"/>
        <v>46656</v>
      </c>
      <c r="F15" s="16">
        <v>1</v>
      </c>
      <c r="G15" s="21">
        <v>4</v>
      </c>
      <c r="H15" s="53"/>
      <c r="I15" s="56" t="str">
        <f t="shared" si="2"/>
        <v>.</v>
      </c>
      <c r="J15" s="56" t="str">
        <f t="shared" si="3"/>
        <v>.</v>
      </c>
      <c r="K15" s="56" t="str">
        <f t="shared" si="4"/>
        <v>.</v>
      </c>
      <c r="L15" s="56" t="str">
        <f t="shared" si="5"/>
        <v>.</v>
      </c>
      <c r="M15" s="56" t="str">
        <f t="shared" si="6"/>
        <v/>
      </c>
      <c r="N15" s="56" t="str">
        <f t="shared" si="7"/>
        <v/>
      </c>
      <c r="O15" s="56" t="str">
        <f t="shared" si="8"/>
        <v/>
      </c>
      <c r="P15" s="56" t="str">
        <f t="shared" si="9"/>
        <v/>
      </c>
      <c r="Q15" s="56" t="str">
        <f t="shared" si="10"/>
        <v/>
      </c>
      <c r="R15" s="56" t="str">
        <f t="shared" si="11"/>
        <v/>
      </c>
      <c r="S15" s="56" t="str">
        <f t="shared" si="12"/>
        <v/>
      </c>
      <c r="T15" s="56" t="str">
        <f t="shared" si="13"/>
        <v/>
      </c>
      <c r="U15" s="56" t="str">
        <f t="shared" si="14"/>
        <v/>
      </c>
      <c r="V15" s="56" t="str">
        <f t="shared" si="15"/>
        <v/>
      </c>
      <c r="W15" s="56" t="str">
        <f t="shared" si="16"/>
        <v/>
      </c>
      <c r="X15" s="56" t="str">
        <f t="shared" si="17"/>
        <v/>
      </c>
    </row>
    <row r="16" spans="1:24">
      <c r="A16" s="53" t="str">
        <f t="shared" si="19"/>
        <v>A3-Session 1-3 (3 wks) Starts 08/30/27</v>
      </c>
      <c r="B16" s="45" t="str">
        <f t="shared" si="18"/>
        <v>A3</v>
      </c>
      <c r="C16" s="11" t="str">
        <f t="shared" si="22"/>
        <v>Session 1-3 (3 wks)</v>
      </c>
      <c r="D16" s="54">
        <f t="shared" si="20"/>
        <v>46629</v>
      </c>
      <c r="E16" s="55">
        <f t="shared" si="21"/>
        <v>46649</v>
      </c>
      <c r="F16" s="16">
        <v>1</v>
      </c>
      <c r="G16" s="21">
        <v>3</v>
      </c>
      <c r="H16" s="53"/>
      <c r="I16" s="56" t="str">
        <f t="shared" si="2"/>
        <v>.</v>
      </c>
      <c r="J16" s="56" t="str">
        <f t="shared" si="3"/>
        <v>.</v>
      </c>
      <c r="K16" s="56" t="str">
        <f t="shared" si="4"/>
        <v>.</v>
      </c>
      <c r="L16" s="56" t="str">
        <f t="shared" si="5"/>
        <v/>
      </c>
      <c r="M16" s="56" t="str">
        <f t="shared" si="6"/>
        <v/>
      </c>
      <c r="N16" s="56" t="str">
        <f t="shared" si="7"/>
        <v/>
      </c>
      <c r="O16" s="56" t="str">
        <f t="shared" si="8"/>
        <v/>
      </c>
      <c r="P16" s="56" t="str">
        <f t="shared" si="9"/>
        <v/>
      </c>
      <c r="Q16" s="56" t="str">
        <f t="shared" si="10"/>
        <v/>
      </c>
      <c r="R16" s="56" t="str">
        <f t="shared" si="11"/>
        <v/>
      </c>
      <c r="S16" s="56" t="str">
        <f t="shared" si="12"/>
        <v/>
      </c>
      <c r="T16" s="56" t="str">
        <f t="shared" si="13"/>
        <v/>
      </c>
      <c r="U16" s="56" t="str">
        <f t="shared" si="14"/>
        <v/>
      </c>
      <c r="V16" s="56" t="str">
        <f t="shared" si="15"/>
        <v/>
      </c>
      <c r="W16" s="56" t="str">
        <f t="shared" si="16"/>
        <v/>
      </c>
      <c r="X16" s="56" t="str">
        <f t="shared" si="17"/>
        <v/>
      </c>
    </row>
    <row r="17" spans="1:24">
      <c r="A17" s="53" t="str">
        <f t="shared" si="19"/>
        <v>A2-Session 1-2 (2 wks) Starts 08/30/27</v>
      </c>
      <c r="B17" s="45" t="str">
        <f>LOOKUP($F17,$I$5:$X$5,$I$2:$X$2)&amp;(G17-F17+1)</f>
        <v>A2</v>
      </c>
      <c r="C17" s="11" t="str">
        <f t="shared" si="22"/>
        <v>Session 1-2 (2 wks)</v>
      </c>
      <c r="D17" s="54">
        <f>LOOKUP($F17,$I$5:$X$5,$I$3:$X$3)</f>
        <v>46629</v>
      </c>
      <c r="E17" s="55">
        <f>LOOKUP($G17,$I$5:$X$5,$I$4:$X$4)</f>
        <v>46642</v>
      </c>
      <c r="F17" s="16">
        <v>1</v>
      </c>
      <c r="G17" s="21">
        <v>2</v>
      </c>
      <c r="H17" s="53"/>
      <c r="I17" s="56" t="str">
        <f>IF($F17=1,".","")</f>
        <v>.</v>
      </c>
      <c r="J17" s="56" t="str">
        <f>IF($F17&lt;=2,IF($G17&gt;=2,".",""),"")</f>
        <v>.</v>
      </c>
      <c r="K17" s="56" t="str">
        <f>IF($F17&lt;=3,IF($G17&gt;=3,".",""),"")</f>
        <v/>
      </c>
      <c r="L17" s="56" t="str">
        <f>IF($F17&lt;=4,IF($G17&gt;=4,".",""),"")</f>
        <v/>
      </c>
      <c r="M17" s="56" t="str">
        <f>IF($F17&lt;=5,IF($G17&gt;=5,".",""),"")</f>
        <v/>
      </c>
      <c r="N17" s="56" t="str">
        <f>IF($F17&lt;=6,IF($G17&gt;=6,".",""),"")</f>
        <v/>
      </c>
      <c r="O17" s="56" t="str">
        <f>IF($F17&lt;=7,IF($G17&gt;=7,".",""),"")</f>
        <v/>
      </c>
      <c r="P17" s="56" t="str">
        <f>IF($F17&lt;=8,IF($G17&gt;=8,".",""),"")</f>
        <v/>
      </c>
      <c r="Q17" s="56" t="str">
        <f>IF($F17&lt;=9,IF($G17&gt;=9,".",""),"")</f>
        <v/>
      </c>
      <c r="R17" s="56" t="str">
        <f>IF($F17&lt;=10,IF($G17&gt;=10,".",""),"")</f>
        <v/>
      </c>
      <c r="S17" s="56" t="str">
        <f>IF($F17&lt;=11,IF($G17&gt;=11,".",""),"")</f>
        <v/>
      </c>
      <c r="T17" s="56" t="str">
        <f>IF($F17&lt;=12,IF($G17&gt;=12,".",""),"")</f>
        <v/>
      </c>
      <c r="U17" s="56" t="str">
        <f>IF($F17&lt;=13,IF($G17&gt;=13,".",""),"")</f>
        <v/>
      </c>
      <c r="V17" s="56" t="str">
        <f>IF($F17&lt;=14,IF($G17&gt;=14,".",""),"")</f>
        <v/>
      </c>
      <c r="W17" s="56" t="str">
        <f>IF($F17&lt;=15,IF($G17&gt;=15,".",""),"")</f>
        <v/>
      </c>
      <c r="X17" s="56" t="str">
        <f>IF($F17&lt;=16,IF($G17&gt;=16,".",""),"")</f>
        <v/>
      </c>
    </row>
    <row r="18" spans="1:24">
      <c r="A18" s="53" t="str">
        <f t="shared" si="19"/>
        <v>B15-Session 2-16 (15 wks) Starts 09/06/27</v>
      </c>
      <c r="B18" s="45" t="str">
        <f t="shared" si="18"/>
        <v>B15</v>
      </c>
      <c r="C18" s="11" t="str">
        <f t="shared" si="22"/>
        <v>Session 2-16 (15 wks)</v>
      </c>
      <c r="D18" s="54">
        <f t="shared" si="20"/>
        <v>46636</v>
      </c>
      <c r="E18" s="55">
        <f t="shared" si="21"/>
        <v>46738</v>
      </c>
      <c r="F18" s="16">
        <v>2</v>
      </c>
      <c r="G18" s="21">
        <v>16</v>
      </c>
      <c r="H18" s="53"/>
      <c r="I18" s="56" t="s">
        <v>35</v>
      </c>
      <c r="J18" s="56" t="s">
        <v>102</v>
      </c>
      <c r="K18" s="56" t="s">
        <v>102</v>
      </c>
      <c r="L18" s="56" t="s">
        <v>102</v>
      </c>
      <c r="M18" s="56" t="s">
        <v>102</v>
      </c>
      <c r="N18" s="56" t="s">
        <v>102</v>
      </c>
      <c r="O18" s="56" t="s">
        <v>102</v>
      </c>
      <c r="P18" s="56" t="s">
        <v>102</v>
      </c>
      <c r="Q18" s="56" t="s">
        <v>102</v>
      </c>
      <c r="R18" s="56" t="s">
        <v>102</v>
      </c>
      <c r="S18" s="56" t="s">
        <v>102</v>
      </c>
      <c r="T18" s="56" t="s">
        <v>102</v>
      </c>
      <c r="U18" s="56" t="s">
        <v>102</v>
      </c>
      <c r="V18" s="56" t="s">
        <v>102</v>
      </c>
      <c r="W18" s="56" t="s">
        <v>102</v>
      </c>
      <c r="X18" s="56" t="s">
        <v>102</v>
      </c>
    </row>
    <row r="19" spans="1:24">
      <c r="A19" s="53" t="str">
        <f t="shared" si="19"/>
        <v>C14-Session 3-16 (14 wks) Starts 09/13/27</v>
      </c>
      <c r="B19" s="45" t="str">
        <f t="shared" si="18"/>
        <v>C14</v>
      </c>
      <c r="C19" s="11" t="str">
        <f t="shared" si="22"/>
        <v>Session 3-16 (14 wks)</v>
      </c>
      <c r="D19" s="54">
        <f t="shared" si="20"/>
        <v>46643</v>
      </c>
      <c r="E19" s="55">
        <f t="shared" si="21"/>
        <v>46738</v>
      </c>
      <c r="F19" s="16">
        <v>3</v>
      </c>
      <c r="G19" s="21">
        <v>16</v>
      </c>
      <c r="H19" s="53"/>
      <c r="I19" s="56" t="str">
        <f t="shared" si="2"/>
        <v/>
      </c>
      <c r="J19" s="56" t="str">
        <f t="shared" si="3"/>
        <v/>
      </c>
      <c r="K19" s="56" t="str">
        <f t="shared" si="4"/>
        <v>.</v>
      </c>
      <c r="L19" s="56" t="str">
        <f t="shared" si="5"/>
        <v>.</v>
      </c>
      <c r="M19" s="56" t="str">
        <f t="shared" si="6"/>
        <v>.</v>
      </c>
      <c r="N19" s="56" t="str">
        <f t="shared" si="7"/>
        <v>.</v>
      </c>
      <c r="O19" s="56" t="str">
        <f t="shared" si="8"/>
        <v>.</v>
      </c>
      <c r="P19" s="56" t="str">
        <f t="shared" si="9"/>
        <v>.</v>
      </c>
      <c r="Q19" s="56" t="str">
        <f t="shared" si="10"/>
        <v>.</v>
      </c>
      <c r="R19" s="56" t="str">
        <f t="shared" si="11"/>
        <v>.</v>
      </c>
      <c r="S19" s="56" t="str">
        <f t="shared" si="12"/>
        <v>.</v>
      </c>
      <c r="T19" s="56" t="str">
        <f t="shared" si="13"/>
        <v>.</v>
      </c>
      <c r="U19" s="56" t="str">
        <f t="shared" si="14"/>
        <v>.</v>
      </c>
      <c r="V19" s="56" t="str">
        <f t="shared" si="15"/>
        <v>.</v>
      </c>
      <c r="W19" s="56" t="str">
        <f t="shared" si="16"/>
        <v>.</v>
      </c>
      <c r="X19" s="56" t="str">
        <f t="shared" si="17"/>
        <v>.</v>
      </c>
    </row>
    <row r="20" spans="1:24">
      <c r="A20" s="53" t="str">
        <f t="shared" si="19"/>
        <v>C13-Session 3-15 (13 wks) Starts 09/13/27</v>
      </c>
      <c r="B20" s="45" t="str">
        <f t="shared" si="18"/>
        <v>C13</v>
      </c>
      <c r="C20" s="11" t="str">
        <f t="shared" si="22"/>
        <v>Session 3-15 (13 wks)</v>
      </c>
      <c r="D20" s="54">
        <f t="shared" si="20"/>
        <v>46643</v>
      </c>
      <c r="E20" s="55">
        <f t="shared" si="21"/>
        <v>46733</v>
      </c>
      <c r="F20" s="16">
        <v>3</v>
      </c>
      <c r="G20" s="21">
        <v>15</v>
      </c>
      <c r="H20" s="53"/>
      <c r="I20" s="56" t="str">
        <f t="shared" si="2"/>
        <v/>
      </c>
      <c r="J20" s="56" t="str">
        <f t="shared" si="3"/>
        <v/>
      </c>
      <c r="K20" s="56" t="str">
        <f t="shared" si="4"/>
        <v>.</v>
      </c>
      <c r="L20" s="56" t="str">
        <f t="shared" si="5"/>
        <v>.</v>
      </c>
      <c r="M20" s="56" t="str">
        <f t="shared" si="6"/>
        <v>.</v>
      </c>
      <c r="N20" s="56" t="str">
        <f t="shared" si="7"/>
        <v>.</v>
      </c>
      <c r="O20" s="56" t="str">
        <f t="shared" si="8"/>
        <v>.</v>
      </c>
      <c r="P20" s="56" t="str">
        <f t="shared" si="9"/>
        <v>.</v>
      </c>
      <c r="Q20" s="56" t="str">
        <f t="shared" si="10"/>
        <v>.</v>
      </c>
      <c r="R20" s="56" t="str">
        <f t="shared" si="11"/>
        <v>.</v>
      </c>
      <c r="S20" s="56" t="str">
        <f t="shared" si="12"/>
        <v>.</v>
      </c>
      <c r="T20" s="56" t="str">
        <f t="shared" si="13"/>
        <v>.</v>
      </c>
      <c r="U20" s="56" t="str">
        <f t="shared" si="14"/>
        <v>.</v>
      </c>
      <c r="V20" s="56" t="str">
        <f t="shared" si="15"/>
        <v>.</v>
      </c>
      <c r="W20" s="56" t="str">
        <f t="shared" si="16"/>
        <v>.</v>
      </c>
      <c r="X20" s="56" t="str">
        <f t="shared" si="17"/>
        <v/>
      </c>
    </row>
    <row r="21" spans="1:24">
      <c r="A21" s="53" t="str">
        <f t="shared" si="19"/>
        <v>C10-Session 3-12 (10 wks) Starts 09/13/27</v>
      </c>
      <c r="B21" s="45" t="str">
        <f t="shared" si="18"/>
        <v>C10</v>
      </c>
      <c r="C21" s="11" t="str">
        <f t="shared" si="22"/>
        <v>Session 3-12 (10 wks)</v>
      </c>
      <c r="D21" s="54">
        <f t="shared" si="20"/>
        <v>46643</v>
      </c>
      <c r="E21" s="55">
        <f t="shared" si="21"/>
        <v>46712</v>
      </c>
      <c r="F21" s="16">
        <v>3</v>
      </c>
      <c r="G21" s="21">
        <v>12</v>
      </c>
      <c r="H21" s="53"/>
      <c r="I21" s="56" t="str">
        <f t="shared" si="2"/>
        <v/>
      </c>
      <c r="J21" s="56" t="str">
        <f t="shared" si="3"/>
        <v/>
      </c>
      <c r="K21" s="56" t="str">
        <f t="shared" si="4"/>
        <v>.</v>
      </c>
      <c r="L21" s="56" t="str">
        <f t="shared" si="5"/>
        <v>.</v>
      </c>
      <c r="M21" s="56" t="str">
        <f t="shared" si="6"/>
        <v>.</v>
      </c>
      <c r="N21" s="56" t="str">
        <f t="shared" si="7"/>
        <v>.</v>
      </c>
      <c r="O21" s="56" t="str">
        <f t="shared" si="8"/>
        <v>.</v>
      </c>
      <c r="P21" s="56" t="str">
        <f t="shared" si="9"/>
        <v>.</v>
      </c>
      <c r="Q21" s="56" t="str">
        <f t="shared" si="10"/>
        <v>.</v>
      </c>
      <c r="R21" s="56" t="str">
        <f t="shared" si="11"/>
        <v>.</v>
      </c>
      <c r="S21" s="56" t="str">
        <f t="shared" si="12"/>
        <v>.</v>
      </c>
      <c r="T21" s="56" t="str">
        <f t="shared" si="13"/>
        <v>.</v>
      </c>
      <c r="U21" s="56" t="str">
        <f t="shared" si="14"/>
        <v/>
      </c>
      <c r="V21" s="56" t="str">
        <f t="shared" si="15"/>
        <v/>
      </c>
      <c r="W21" s="56" t="str">
        <f t="shared" si="16"/>
        <v/>
      </c>
      <c r="X21" s="56" t="str">
        <f t="shared" si="17"/>
        <v/>
      </c>
    </row>
    <row r="22" spans="1:24">
      <c r="A22" s="53" t="str">
        <f t="shared" si="19"/>
        <v>C4-Session 3-6 (4 wks) Starts 09/13/27</v>
      </c>
      <c r="B22" s="45" t="str">
        <f t="shared" si="18"/>
        <v>C4</v>
      </c>
      <c r="C22" s="11" t="str">
        <f t="shared" si="22"/>
        <v>Session 3-6 (4 wks)</v>
      </c>
      <c r="D22" s="54">
        <f t="shared" si="20"/>
        <v>46643</v>
      </c>
      <c r="E22" s="55">
        <f t="shared" si="21"/>
        <v>46670</v>
      </c>
      <c r="F22" s="16">
        <v>3</v>
      </c>
      <c r="G22" s="21">
        <v>6</v>
      </c>
      <c r="H22" s="53"/>
      <c r="I22" s="56" t="str">
        <f t="shared" si="2"/>
        <v/>
      </c>
      <c r="J22" s="56" t="str">
        <f t="shared" si="3"/>
        <v/>
      </c>
      <c r="K22" s="56" t="str">
        <f t="shared" si="4"/>
        <v>.</v>
      </c>
      <c r="L22" s="56" t="str">
        <f t="shared" si="5"/>
        <v>.</v>
      </c>
      <c r="M22" s="56" t="str">
        <f t="shared" si="6"/>
        <v>.</v>
      </c>
      <c r="N22" s="56" t="str">
        <f t="shared" si="7"/>
        <v>.</v>
      </c>
      <c r="O22" s="56" t="str">
        <f t="shared" si="8"/>
        <v/>
      </c>
      <c r="P22" s="56" t="str">
        <f t="shared" si="9"/>
        <v/>
      </c>
      <c r="Q22" s="56" t="str">
        <f t="shared" si="10"/>
        <v/>
      </c>
      <c r="R22" s="56" t="str">
        <f t="shared" si="11"/>
        <v/>
      </c>
      <c r="S22" s="56" t="str">
        <f t="shared" si="12"/>
        <v/>
      </c>
      <c r="T22" s="56" t="str">
        <f t="shared" si="13"/>
        <v/>
      </c>
      <c r="U22" s="56" t="str">
        <f t="shared" si="14"/>
        <v/>
      </c>
      <c r="V22" s="56" t="str">
        <f t="shared" si="15"/>
        <v/>
      </c>
      <c r="W22" s="56" t="str">
        <f t="shared" si="16"/>
        <v/>
      </c>
      <c r="X22" s="56" t="str">
        <f t="shared" si="17"/>
        <v/>
      </c>
    </row>
    <row r="23" spans="1:24">
      <c r="A23" s="53" t="str">
        <f t="shared" si="19"/>
        <v>C2-Session 3-4 (2 wks) Starts 09/13/27</v>
      </c>
      <c r="B23" s="45" t="str">
        <f t="shared" si="18"/>
        <v>C2</v>
      </c>
      <c r="C23" s="11" t="str">
        <f t="shared" si="22"/>
        <v>Session 3-4 (2 wks)</v>
      </c>
      <c r="D23" s="54">
        <f t="shared" si="20"/>
        <v>46643</v>
      </c>
      <c r="E23" s="55">
        <f t="shared" si="21"/>
        <v>46656</v>
      </c>
      <c r="F23" s="16">
        <v>3</v>
      </c>
      <c r="G23" s="21">
        <v>4</v>
      </c>
      <c r="H23" s="53"/>
      <c r="I23" s="56" t="str">
        <f t="shared" si="2"/>
        <v/>
      </c>
      <c r="J23" s="56" t="str">
        <f t="shared" si="3"/>
        <v/>
      </c>
      <c r="K23" s="56" t="str">
        <f t="shared" si="4"/>
        <v>.</v>
      </c>
      <c r="L23" s="56" t="str">
        <f t="shared" si="5"/>
        <v>.</v>
      </c>
      <c r="M23" s="56" t="str">
        <f t="shared" si="6"/>
        <v/>
      </c>
      <c r="N23" s="56" t="str">
        <f t="shared" si="7"/>
        <v/>
      </c>
      <c r="O23" s="56" t="str">
        <f t="shared" si="8"/>
        <v/>
      </c>
      <c r="P23" s="56" t="str">
        <f t="shared" si="9"/>
        <v/>
      </c>
      <c r="Q23" s="56" t="str">
        <f t="shared" si="10"/>
        <v/>
      </c>
      <c r="R23" s="56" t="str">
        <f t="shared" si="11"/>
        <v/>
      </c>
      <c r="S23" s="56" t="str">
        <f t="shared" si="12"/>
        <v/>
      </c>
      <c r="T23" s="56" t="str">
        <f t="shared" si="13"/>
        <v/>
      </c>
      <c r="U23" s="56" t="str">
        <f t="shared" si="14"/>
        <v/>
      </c>
      <c r="V23" s="56" t="str">
        <f t="shared" si="15"/>
        <v/>
      </c>
      <c r="W23" s="56" t="str">
        <f t="shared" si="16"/>
        <v/>
      </c>
      <c r="X23" s="56" t="str">
        <f t="shared" si="17"/>
        <v/>
      </c>
    </row>
    <row r="24" spans="1:24">
      <c r="A24" s="53" t="str">
        <f t="shared" si="19"/>
        <v>D13-Session 4-16 (13 wks) Starts 09/20/27</v>
      </c>
      <c r="B24" s="45" t="str">
        <f t="shared" si="18"/>
        <v>D13</v>
      </c>
      <c r="C24" s="11" t="str">
        <f t="shared" si="22"/>
        <v>Session 4-16 (13 wks)</v>
      </c>
      <c r="D24" s="54">
        <f t="shared" si="20"/>
        <v>46650</v>
      </c>
      <c r="E24" s="55">
        <f t="shared" si="21"/>
        <v>46738</v>
      </c>
      <c r="F24" s="16">
        <v>4</v>
      </c>
      <c r="G24" s="21">
        <v>16</v>
      </c>
      <c r="H24" s="53"/>
      <c r="I24" s="56" t="str">
        <f t="shared" si="2"/>
        <v/>
      </c>
      <c r="J24" s="56" t="str">
        <f t="shared" si="3"/>
        <v/>
      </c>
      <c r="K24" s="56" t="str">
        <f t="shared" si="4"/>
        <v/>
      </c>
      <c r="L24" s="56" t="str">
        <f t="shared" si="5"/>
        <v>.</v>
      </c>
      <c r="M24" s="56" t="str">
        <f t="shared" si="6"/>
        <v>.</v>
      </c>
      <c r="N24" s="56" t="str">
        <f t="shared" si="7"/>
        <v>.</v>
      </c>
      <c r="O24" s="56" t="str">
        <f t="shared" si="8"/>
        <v>.</v>
      </c>
      <c r="P24" s="56" t="str">
        <f t="shared" si="9"/>
        <v>.</v>
      </c>
      <c r="Q24" s="56" t="str">
        <f t="shared" si="10"/>
        <v>.</v>
      </c>
      <c r="R24" s="56" t="str">
        <f t="shared" si="11"/>
        <v>.</v>
      </c>
      <c r="S24" s="56" t="str">
        <f t="shared" si="12"/>
        <v>.</v>
      </c>
      <c r="T24" s="56" t="str">
        <f t="shared" si="13"/>
        <v>.</v>
      </c>
      <c r="U24" s="56" t="str">
        <f t="shared" si="14"/>
        <v>.</v>
      </c>
      <c r="V24" s="56" t="str">
        <f t="shared" si="15"/>
        <v>.</v>
      </c>
      <c r="W24" s="56" t="str">
        <f t="shared" si="16"/>
        <v>.</v>
      </c>
      <c r="X24" s="56" t="str">
        <f t="shared" si="17"/>
        <v>.</v>
      </c>
    </row>
    <row r="25" spans="1:24">
      <c r="A25" s="53" t="str">
        <f t="shared" si="19"/>
        <v>D6-Session 4-9 (6 wks) Starts 09/20/27</v>
      </c>
      <c r="B25" s="45" t="str">
        <f t="shared" si="18"/>
        <v>D6</v>
      </c>
      <c r="C25" s="11" t="str">
        <f t="shared" si="22"/>
        <v>Session 4-9 (6 wks)</v>
      </c>
      <c r="D25" s="54">
        <f t="shared" si="20"/>
        <v>46650</v>
      </c>
      <c r="E25" s="55">
        <f t="shared" si="21"/>
        <v>46691</v>
      </c>
      <c r="F25" s="16">
        <v>4</v>
      </c>
      <c r="G25" s="21">
        <v>9</v>
      </c>
      <c r="H25" s="53"/>
      <c r="I25" s="56" t="str">
        <f t="shared" si="2"/>
        <v/>
      </c>
      <c r="J25" s="56" t="str">
        <f t="shared" si="3"/>
        <v/>
      </c>
      <c r="K25" s="56" t="str">
        <f t="shared" si="4"/>
        <v/>
      </c>
      <c r="L25" s="56" t="str">
        <f t="shared" si="5"/>
        <v>.</v>
      </c>
      <c r="M25" s="56" t="str">
        <f t="shared" si="6"/>
        <v>.</v>
      </c>
      <c r="N25" s="56" t="str">
        <f t="shared" si="7"/>
        <v>.</v>
      </c>
      <c r="O25" s="56" t="str">
        <f t="shared" si="8"/>
        <v>.</v>
      </c>
      <c r="P25" s="56" t="str">
        <f t="shared" si="9"/>
        <v>.</v>
      </c>
      <c r="Q25" s="56" t="str">
        <f t="shared" si="10"/>
        <v>.</v>
      </c>
      <c r="R25" s="56" t="str">
        <f t="shared" si="11"/>
        <v/>
      </c>
      <c r="S25" s="56" t="str">
        <f t="shared" si="12"/>
        <v/>
      </c>
      <c r="T25" s="56" t="str">
        <f t="shared" si="13"/>
        <v/>
      </c>
      <c r="U25" s="56" t="str">
        <f t="shared" si="14"/>
        <v/>
      </c>
      <c r="V25" s="56" t="str">
        <f t="shared" si="15"/>
        <v/>
      </c>
      <c r="W25" s="56" t="str">
        <f t="shared" si="16"/>
        <v/>
      </c>
      <c r="X25" s="56" t="str">
        <f t="shared" si="17"/>
        <v/>
      </c>
    </row>
    <row r="26" spans="1:24">
      <c r="A26" s="53" t="str">
        <f t="shared" si="19"/>
        <v>E12-Session 5-16 (12 wks) Starts 09/27/27</v>
      </c>
      <c r="B26" s="45" t="str">
        <f t="shared" si="18"/>
        <v>E12</v>
      </c>
      <c r="C26" s="11" t="str">
        <f t="shared" si="22"/>
        <v>Session 5-16 (12 wks)</v>
      </c>
      <c r="D26" s="54">
        <f t="shared" si="20"/>
        <v>46657</v>
      </c>
      <c r="E26" s="55">
        <f t="shared" si="21"/>
        <v>46738</v>
      </c>
      <c r="F26" s="16">
        <v>5</v>
      </c>
      <c r="G26" s="21">
        <v>16</v>
      </c>
      <c r="H26" s="53"/>
      <c r="I26" s="56" t="str">
        <f t="shared" si="2"/>
        <v/>
      </c>
      <c r="J26" s="56" t="str">
        <f t="shared" si="3"/>
        <v/>
      </c>
      <c r="K26" s="56" t="str">
        <f t="shared" si="4"/>
        <v/>
      </c>
      <c r="L26" s="56" t="str">
        <f t="shared" si="5"/>
        <v/>
      </c>
      <c r="M26" s="56" t="str">
        <f t="shared" si="6"/>
        <v>.</v>
      </c>
      <c r="N26" s="56" t="str">
        <f t="shared" si="7"/>
        <v>.</v>
      </c>
      <c r="O26" s="56" t="str">
        <f t="shared" si="8"/>
        <v>.</v>
      </c>
      <c r="P26" s="56" t="str">
        <f t="shared" si="9"/>
        <v>.</v>
      </c>
      <c r="Q26" s="56" t="str">
        <f t="shared" si="10"/>
        <v>.</v>
      </c>
      <c r="R26" s="56" t="str">
        <f t="shared" si="11"/>
        <v>.</v>
      </c>
      <c r="S26" s="56" t="str">
        <f t="shared" si="12"/>
        <v>.</v>
      </c>
      <c r="T26" s="56" t="str">
        <f t="shared" si="13"/>
        <v>.</v>
      </c>
      <c r="U26" s="56" t="str">
        <f t="shared" si="14"/>
        <v>.</v>
      </c>
      <c r="V26" s="56" t="str">
        <f t="shared" si="15"/>
        <v>.</v>
      </c>
      <c r="W26" s="56" t="str">
        <f t="shared" si="16"/>
        <v>.</v>
      </c>
      <c r="X26" s="56" t="str">
        <f t="shared" si="17"/>
        <v>.</v>
      </c>
    </row>
    <row r="27" spans="1:24">
      <c r="A27" s="53" t="str">
        <f t="shared" si="19"/>
        <v>E4-Session 5-8 (4 wks) Starts 09/27/27</v>
      </c>
      <c r="B27" s="45" t="str">
        <f t="shared" si="18"/>
        <v>E4</v>
      </c>
      <c r="C27" s="11" t="str">
        <f t="shared" si="22"/>
        <v>Session 5-8 (4 wks)</v>
      </c>
      <c r="D27" s="54">
        <f t="shared" si="20"/>
        <v>46657</v>
      </c>
      <c r="E27" s="55">
        <f t="shared" si="21"/>
        <v>46684</v>
      </c>
      <c r="F27" s="16">
        <v>5</v>
      </c>
      <c r="G27" s="21">
        <v>8</v>
      </c>
      <c r="H27" s="53"/>
      <c r="I27" s="56" t="str">
        <f t="shared" si="2"/>
        <v/>
      </c>
      <c r="J27" s="56" t="str">
        <f t="shared" si="3"/>
        <v/>
      </c>
      <c r="K27" s="56" t="str">
        <f t="shared" si="4"/>
        <v/>
      </c>
      <c r="L27" s="56" t="str">
        <f t="shared" si="5"/>
        <v/>
      </c>
      <c r="M27" s="56" t="str">
        <f t="shared" si="6"/>
        <v>.</v>
      </c>
      <c r="N27" s="56" t="str">
        <f t="shared" si="7"/>
        <v>.</v>
      </c>
      <c r="O27" s="56" t="str">
        <f t="shared" si="8"/>
        <v>.</v>
      </c>
      <c r="P27" s="56" t="str">
        <f t="shared" si="9"/>
        <v>.</v>
      </c>
      <c r="Q27" s="56" t="str">
        <f t="shared" si="10"/>
        <v/>
      </c>
      <c r="R27" s="56" t="str">
        <f t="shared" si="11"/>
        <v/>
      </c>
      <c r="S27" s="56" t="str">
        <f t="shared" si="12"/>
        <v/>
      </c>
      <c r="T27" s="56" t="str">
        <f t="shared" si="13"/>
        <v/>
      </c>
      <c r="U27" s="56" t="str">
        <f t="shared" si="14"/>
        <v/>
      </c>
      <c r="V27" s="56" t="str">
        <f t="shared" si="15"/>
        <v/>
      </c>
      <c r="W27" s="56" t="str">
        <f t="shared" si="16"/>
        <v/>
      </c>
      <c r="X27" s="56" t="str">
        <f t="shared" si="17"/>
        <v/>
      </c>
    </row>
    <row r="28" spans="1:24">
      <c r="A28" s="53" t="str">
        <f>CONCATENATE(B28,"-",C28," Starts ",TEXT(D28,"mm/dd/yy"))</f>
        <v>F11-Session 6-16 (11 wks) Starts 10/04/27</v>
      </c>
      <c r="B28" s="45" t="str">
        <f>LOOKUP($F28,$I$5:$X$5,$I$2:$X$2)&amp;(G28-F28+1)</f>
        <v>F11</v>
      </c>
      <c r="C28" s="11" t="str">
        <f>"Session "&amp;F28&amp;"-"&amp;G28&amp;" ("&amp;(G28-F28+1)&amp;" wks)"</f>
        <v>Session 6-16 (11 wks)</v>
      </c>
      <c r="D28" s="54">
        <f>LOOKUP($F28,$I$5:$X$5,$I$3:$X$3)</f>
        <v>46664</v>
      </c>
      <c r="E28" s="55">
        <f>LOOKUP($G28,$I$5:$X$5,$I$4:$X$4)</f>
        <v>46738</v>
      </c>
      <c r="F28" s="16">
        <v>6</v>
      </c>
      <c r="G28" s="21">
        <v>16</v>
      </c>
      <c r="H28" s="53"/>
      <c r="I28" s="56" t="str">
        <f>IF($F28=1,".","")</f>
        <v/>
      </c>
      <c r="J28" s="56" t="str">
        <f>IF($F28&lt;=2,IF($G28&gt;=2,".",""),"")</f>
        <v/>
      </c>
      <c r="K28" s="56" t="str">
        <f>IF($F28&lt;=3,IF($G28&gt;=3,".",""),"")</f>
        <v/>
      </c>
      <c r="L28" s="56" t="str">
        <f>IF($F28&lt;=4,IF($G28&gt;=4,".",""),"")</f>
        <v/>
      </c>
      <c r="M28" s="56" t="str">
        <f>IF($F28&lt;=5,IF($G28&gt;=5,".",""),"")</f>
        <v/>
      </c>
      <c r="N28" s="56" t="str">
        <f>IF($F28&lt;=6,IF($G28&gt;=6,".",""),"")</f>
        <v>.</v>
      </c>
      <c r="O28" s="56" t="str">
        <f>IF($F28&lt;=7,IF($G28&gt;=7,".",""),"")</f>
        <v>.</v>
      </c>
      <c r="P28" s="56" t="str">
        <f>IF($F28&lt;=8,IF($G28&gt;=8,".",""),"")</f>
        <v>.</v>
      </c>
      <c r="Q28" s="56" t="str">
        <f>IF($F28&lt;=9,IF($G28&gt;=9,".",""),"")</f>
        <v>.</v>
      </c>
      <c r="R28" s="56" t="str">
        <f>IF($F28&lt;=10,IF($G28&gt;=10,".",""),"")</f>
        <v>.</v>
      </c>
      <c r="S28" s="56" t="str">
        <f>IF($F28&lt;=11,IF($G28&gt;=11,".",""),"")</f>
        <v>.</v>
      </c>
      <c r="T28" s="56" t="str">
        <f>IF($F28&lt;=12,IF($G28&gt;=12,".",""),"")</f>
        <v>.</v>
      </c>
      <c r="U28" s="56" t="str">
        <f>IF($F28&lt;=13,IF($G28&gt;=13,".",""),"")</f>
        <v>.</v>
      </c>
      <c r="V28" s="56" t="str">
        <f>IF($F28&lt;=14,IF($G28&gt;=14,".",""),"")</f>
        <v>.</v>
      </c>
      <c r="W28" s="56" t="str">
        <f>IF($F28&lt;=15,IF($G28&gt;=15,".",""),"")</f>
        <v>.</v>
      </c>
      <c r="X28" s="56" t="str">
        <f>IF($F28&lt;=16,IF($G28&gt;=16,".",""),"")</f>
        <v>.</v>
      </c>
    </row>
    <row r="29" spans="1:24">
      <c r="A29" s="53" t="str">
        <f>CONCATENATE(B29,"-",C29," Starts ",TEXT(D29,"mm/dd/yy"))</f>
        <v>F6-Session 6-11 (6 wks) Starts 10/04/27</v>
      </c>
      <c r="B29" s="45" t="str">
        <f>LOOKUP($F29,$I$5:$X$5,$I$2:$X$2)&amp;(G29-F29+1)</f>
        <v>F6</v>
      </c>
      <c r="C29" s="11" t="str">
        <f>"Session "&amp;F29&amp;"-"&amp;G29&amp;" ("&amp;(G29-F29+1)&amp;" wks)"</f>
        <v>Session 6-11 (6 wks)</v>
      </c>
      <c r="D29" s="54">
        <f>LOOKUP($F29,$I$5:$X$5,$I$3:$X$3)</f>
        <v>46664</v>
      </c>
      <c r="E29" s="55">
        <f>LOOKUP($G29,$I$5:$X$5,$I$4:$X$4)</f>
        <v>46705</v>
      </c>
      <c r="F29" s="16">
        <v>6</v>
      </c>
      <c r="G29" s="21">
        <v>11</v>
      </c>
      <c r="H29" s="53"/>
      <c r="I29" s="56" t="str">
        <f>IF($F29=1,".","")</f>
        <v/>
      </c>
      <c r="J29" s="56" t="str">
        <f>IF($F29&lt;=2,IF($G29&gt;=2,".",""),"")</f>
        <v/>
      </c>
      <c r="K29" s="56" t="str">
        <f>IF($F29&lt;=3,IF($G29&gt;=3,".",""),"")</f>
        <v/>
      </c>
      <c r="L29" s="56" t="str">
        <f>IF($F29&lt;=4,IF($G29&gt;=4,".",""),"")</f>
        <v/>
      </c>
      <c r="M29" s="56" t="str">
        <f>IF($F29&lt;=5,IF($G29&gt;=5,".",""),"")</f>
        <v/>
      </c>
      <c r="N29" s="56" t="str">
        <f>IF($F29&lt;=6,IF($G29&gt;=6,".",""),"")</f>
        <v>.</v>
      </c>
      <c r="O29" s="56" t="str">
        <f>IF($F29&lt;=7,IF($G29&gt;=7,".",""),"")</f>
        <v>.</v>
      </c>
      <c r="P29" s="56" t="str">
        <f>IF($F29&lt;=8,IF($G29&gt;=8,".",""),"")</f>
        <v>.</v>
      </c>
      <c r="Q29" s="56" t="str">
        <f>IF($F29&lt;=9,IF($G29&gt;=9,".",""),"")</f>
        <v>.</v>
      </c>
      <c r="R29" s="56" t="str">
        <f>IF($F29&lt;=10,IF($G29&gt;=10,".",""),"")</f>
        <v>.</v>
      </c>
      <c r="S29" s="56" t="str">
        <f>IF($F29&lt;=11,IF($G29&gt;=11,".",""),"")</f>
        <v>.</v>
      </c>
      <c r="T29" s="56" t="str">
        <f>IF($F29&lt;=12,IF($G29&gt;=12,".",""),"")</f>
        <v/>
      </c>
      <c r="U29" s="56" t="str">
        <f>IF($F29&lt;=13,IF($G29&gt;=13,".",""),"")</f>
        <v/>
      </c>
      <c r="V29" s="56" t="str">
        <f>IF($F29&lt;=14,IF($G29&gt;=14,".",""),"")</f>
        <v/>
      </c>
      <c r="W29" s="56" t="str">
        <f>IF($F29&lt;=15,IF($G29&gt;=15,".",""),"")</f>
        <v/>
      </c>
      <c r="X29" s="56" t="str">
        <f>IF($F29&lt;=16,IF($G29&gt;=16,".",""),"")</f>
        <v/>
      </c>
    </row>
    <row r="30" spans="1:24">
      <c r="A30" s="53" t="str">
        <f t="shared" ref="A30:A31" si="23">CONCATENATE(B30,"-",C30," Starts ",TEXT(D30,"mm/dd/yy"))</f>
        <v>F5-Session 6-10 (5 wks) Starts 10/04/27</v>
      </c>
      <c r="B30" s="45" t="str">
        <f>LOOKUP($F30,$I$5:$X$5,$I$2:$X$2)&amp;(G30-F30+1)</f>
        <v>F5</v>
      </c>
      <c r="C30" s="11" t="str">
        <f t="shared" ref="C30:C31" si="24">"Session "&amp;F30&amp;"-"&amp;G30&amp;" ("&amp;(G30-F30+1)&amp;" wks)"</f>
        <v>Session 6-10 (5 wks)</v>
      </c>
      <c r="D30" s="54">
        <f>LOOKUP($F30,$I$5:$X$5,$I$3:$X$3)</f>
        <v>46664</v>
      </c>
      <c r="E30" s="55">
        <f>LOOKUP($G30,$I$5:$X$5,$I$4:$X$4)</f>
        <v>46698</v>
      </c>
      <c r="F30" s="16">
        <v>6</v>
      </c>
      <c r="G30" s="21">
        <v>10</v>
      </c>
      <c r="H30" s="53"/>
      <c r="I30" s="56" t="str">
        <f>IF($F30=1,".","")</f>
        <v/>
      </c>
      <c r="J30" s="56" t="str">
        <f>IF($F30&lt;=2,IF($G30&gt;=2,".",""),"")</f>
        <v/>
      </c>
      <c r="K30" s="56" t="str">
        <f>IF($F30&lt;=3,IF($G30&gt;=3,".",""),"")</f>
        <v/>
      </c>
      <c r="L30" s="56" t="str">
        <f>IF($F30&lt;=4,IF($G30&gt;=4,".",""),"")</f>
        <v/>
      </c>
      <c r="M30" s="56" t="str">
        <f>IF($F30&lt;=5,IF($G30&gt;=5,".",""),"")</f>
        <v/>
      </c>
      <c r="N30" s="56" t="str">
        <f>IF($F30&lt;=6,IF($G30&gt;=6,".",""),"")</f>
        <v>.</v>
      </c>
      <c r="O30" s="56" t="str">
        <f>IF($F30&lt;=7,IF($G30&gt;=7,".",""),"")</f>
        <v>.</v>
      </c>
      <c r="P30" s="56" t="str">
        <f>IF($F30&lt;=8,IF($G30&gt;=8,".",""),"")</f>
        <v>.</v>
      </c>
      <c r="Q30" s="56" t="str">
        <f>IF($F30&lt;=9,IF($G30&gt;=9,".",""),"")</f>
        <v>.</v>
      </c>
      <c r="R30" s="56" t="str">
        <f>IF($F30&lt;=10,IF($G30&gt;=10,".",""),"")</f>
        <v>.</v>
      </c>
      <c r="S30" s="56" t="str">
        <f>IF($F30&lt;=11,IF($G30&gt;=11,".",""),"")</f>
        <v/>
      </c>
      <c r="T30" s="56" t="str">
        <f>IF($F30&lt;=12,IF($G30&gt;=12,".",""),"")</f>
        <v/>
      </c>
      <c r="U30" s="56" t="str">
        <f>IF($F30&lt;=13,IF($G30&gt;=13,".",""),"")</f>
        <v/>
      </c>
      <c r="V30" s="56" t="str">
        <f>IF($F30&lt;=14,IF($G30&gt;=14,".",""),"")</f>
        <v/>
      </c>
      <c r="W30" s="56" t="str">
        <f>IF($F30&lt;=15,IF($G30&gt;=15,".",""),"")</f>
        <v/>
      </c>
      <c r="X30" s="56" t="str">
        <f>IF($F30&lt;=16,IF($G30&gt;=16,".",""),"")</f>
        <v/>
      </c>
    </row>
    <row r="31" spans="1:24">
      <c r="A31" s="53" t="str">
        <f t="shared" si="23"/>
        <v>G10-Session 7-16 (10 wks) Starts 10/11/27</v>
      </c>
      <c r="B31" s="45" t="str">
        <f t="shared" ref="B31" si="25">LOOKUP($F31,$I$5:$X$5,$I$2:$X$2)&amp;(G31-F31+1)</f>
        <v>G10</v>
      </c>
      <c r="C31" s="11" t="str">
        <f t="shared" si="24"/>
        <v>Session 7-16 (10 wks)</v>
      </c>
      <c r="D31" s="54">
        <f t="shared" si="20"/>
        <v>46671</v>
      </c>
      <c r="E31" s="55">
        <f t="shared" si="21"/>
        <v>46738</v>
      </c>
      <c r="F31" s="16">
        <v>7</v>
      </c>
      <c r="G31" s="21">
        <v>16</v>
      </c>
      <c r="H31" s="53"/>
      <c r="I31" s="56" t="str">
        <f t="shared" si="2"/>
        <v/>
      </c>
      <c r="J31" s="56" t="str">
        <f t="shared" si="3"/>
        <v/>
      </c>
      <c r="K31" s="56" t="str">
        <f t="shared" si="4"/>
        <v/>
      </c>
      <c r="L31" s="56" t="str">
        <f t="shared" si="5"/>
        <v/>
      </c>
      <c r="M31" s="56" t="str">
        <f t="shared" si="6"/>
        <v/>
      </c>
      <c r="N31" s="56" t="str">
        <f t="shared" si="7"/>
        <v/>
      </c>
      <c r="O31" s="56" t="str">
        <f t="shared" si="8"/>
        <v>.</v>
      </c>
      <c r="P31" s="56" t="str">
        <f t="shared" si="9"/>
        <v>.</v>
      </c>
      <c r="Q31" s="56" t="str">
        <f t="shared" si="10"/>
        <v>.</v>
      </c>
      <c r="R31" s="56" t="str">
        <f t="shared" si="11"/>
        <v>.</v>
      </c>
      <c r="S31" s="56" t="str">
        <f t="shared" si="12"/>
        <v>.</v>
      </c>
      <c r="T31" s="56" t="str">
        <f t="shared" si="13"/>
        <v>.</v>
      </c>
      <c r="U31" s="56" t="str">
        <f t="shared" si="14"/>
        <v>.</v>
      </c>
      <c r="V31" s="56" t="str">
        <f t="shared" si="15"/>
        <v>.</v>
      </c>
      <c r="W31" s="56" t="str">
        <f t="shared" si="16"/>
        <v>.</v>
      </c>
      <c r="X31" s="56" t="str">
        <f t="shared" si="17"/>
        <v>.</v>
      </c>
    </row>
    <row r="32" spans="1:24">
      <c r="A32" s="53" t="str">
        <f t="shared" si="19"/>
        <v>G6-Session 7-12 (6 wks) Starts 10/11/27</v>
      </c>
      <c r="B32" s="45" t="str">
        <f t="shared" si="18"/>
        <v>G6</v>
      </c>
      <c r="C32" s="11" t="str">
        <f t="shared" si="22"/>
        <v>Session 7-12 (6 wks)</v>
      </c>
      <c r="D32" s="54">
        <f t="shared" si="20"/>
        <v>46671</v>
      </c>
      <c r="E32" s="55">
        <f t="shared" si="21"/>
        <v>46712</v>
      </c>
      <c r="F32" s="16">
        <v>7</v>
      </c>
      <c r="G32" s="21">
        <v>12</v>
      </c>
      <c r="H32" s="53"/>
      <c r="I32" s="56" t="str">
        <f t="shared" si="2"/>
        <v/>
      </c>
      <c r="J32" s="56" t="str">
        <f t="shared" si="3"/>
        <v/>
      </c>
      <c r="K32" s="56" t="str">
        <f t="shared" si="4"/>
        <v/>
      </c>
      <c r="L32" s="56" t="str">
        <f t="shared" si="5"/>
        <v/>
      </c>
      <c r="M32" s="56" t="str">
        <f t="shared" si="6"/>
        <v/>
      </c>
      <c r="N32" s="56" t="str">
        <f t="shared" si="7"/>
        <v/>
      </c>
      <c r="O32" s="56" t="str">
        <f t="shared" si="8"/>
        <v>.</v>
      </c>
      <c r="P32" s="56" t="str">
        <f t="shared" si="9"/>
        <v>.</v>
      </c>
      <c r="Q32" s="56" t="str">
        <f t="shared" si="10"/>
        <v>.</v>
      </c>
      <c r="R32" s="56" t="str">
        <f t="shared" si="11"/>
        <v>.</v>
      </c>
      <c r="S32" s="56" t="str">
        <f t="shared" si="12"/>
        <v>.</v>
      </c>
      <c r="T32" s="56" t="str">
        <f t="shared" si="13"/>
        <v>.</v>
      </c>
      <c r="U32" s="56" t="str">
        <f t="shared" si="14"/>
        <v/>
      </c>
      <c r="V32" s="56" t="str">
        <f t="shared" si="15"/>
        <v/>
      </c>
      <c r="W32" s="56" t="str">
        <f t="shared" si="16"/>
        <v/>
      </c>
      <c r="X32" s="56" t="str">
        <f t="shared" si="17"/>
        <v/>
      </c>
    </row>
    <row r="33" spans="1:24">
      <c r="A33" s="53" t="str">
        <f t="shared" si="19"/>
        <v>G5-Session 7-11 (5 wks) Starts 10/11/27</v>
      </c>
      <c r="B33" s="45" t="str">
        <f t="shared" si="18"/>
        <v>G5</v>
      </c>
      <c r="C33" s="11" t="str">
        <f t="shared" si="22"/>
        <v>Session 7-11 (5 wks)</v>
      </c>
      <c r="D33" s="54">
        <f t="shared" si="20"/>
        <v>46671</v>
      </c>
      <c r="E33" s="55">
        <f t="shared" si="21"/>
        <v>46705</v>
      </c>
      <c r="F33" s="16">
        <v>7</v>
      </c>
      <c r="G33" s="21">
        <v>11</v>
      </c>
      <c r="H33" s="53"/>
      <c r="I33" s="56" t="str">
        <f t="shared" si="2"/>
        <v/>
      </c>
      <c r="J33" s="56" t="str">
        <f t="shared" si="3"/>
        <v/>
      </c>
      <c r="K33" s="56" t="str">
        <f t="shared" si="4"/>
        <v/>
      </c>
      <c r="L33" s="56" t="str">
        <f t="shared" si="5"/>
        <v/>
      </c>
      <c r="M33" s="56" t="str">
        <f t="shared" si="6"/>
        <v/>
      </c>
      <c r="N33" s="56" t="str">
        <f t="shared" si="7"/>
        <v/>
      </c>
      <c r="O33" s="56" t="str">
        <f t="shared" si="8"/>
        <v>.</v>
      </c>
      <c r="P33" s="56" t="str">
        <f t="shared" si="9"/>
        <v>.</v>
      </c>
      <c r="Q33" s="56" t="str">
        <f t="shared" si="10"/>
        <v>.</v>
      </c>
      <c r="R33" s="56" t="str">
        <f t="shared" si="11"/>
        <v>.</v>
      </c>
      <c r="S33" s="56" t="str">
        <f t="shared" si="12"/>
        <v>.</v>
      </c>
      <c r="T33" s="56" t="str">
        <f t="shared" si="13"/>
        <v/>
      </c>
      <c r="U33" s="56" t="str">
        <f t="shared" si="14"/>
        <v/>
      </c>
      <c r="V33" s="56" t="str">
        <f t="shared" si="15"/>
        <v/>
      </c>
      <c r="W33" s="56" t="str">
        <f t="shared" si="16"/>
        <v/>
      </c>
      <c r="X33" s="56" t="str">
        <f t="shared" si="17"/>
        <v/>
      </c>
    </row>
    <row r="34" spans="1:24">
      <c r="A34" s="53" t="str">
        <f t="shared" si="19"/>
        <v>H9-Session 8-16 (9 wks) Starts 10/18/27</v>
      </c>
      <c r="B34" s="45" t="str">
        <f t="shared" si="18"/>
        <v>H9</v>
      </c>
      <c r="C34" s="11" t="str">
        <f t="shared" si="22"/>
        <v>Session 8-16 (9 wks)</v>
      </c>
      <c r="D34" s="54">
        <f t="shared" si="20"/>
        <v>46678</v>
      </c>
      <c r="E34" s="55">
        <f t="shared" si="21"/>
        <v>46738</v>
      </c>
      <c r="F34" s="16">
        <v>8</v>
      </c>
      <c r="G34" s="21">
        <v>16</v>
      </c>
      <c r="H34" s="53"/>
      <c r="I34" s="56" t="str">
        <f t="shared" si="2"/>
        <v/>
      </c>
      <c r="J34" s="56" t="str">
        <f t="shared" si="3"/>
        <v/>
      </c>
      <c r="K34" s="56" t="str">
        <f t="shared" si="4"/>
        <v/>
      </c>
      <c r="L34" s="56" t="str">
        <f t="shared" si="5"/>
        <v/>
      </c>
      <c r="M34" s="56" t="str">
        <f t="shared" si="6"/>
        <v/>
      </c>
      <c r="N34" s="56" t="str">
        <f t="shared" si="7"/>
        <v/>
      </c>
      <c r="O34" s="56" t="str">
        <f t="shared" si="8"/>
        <v/>
      </c>
      <c r="P34" s="56" t="str">
        <f t="shared" si="9"/>
        <v>.</v>
      </c>
      <c r="Q34" s="56" t="str">
        <f t="shared" si="10"/>
        <v>.</v>
      </c>
      <c r="R34" s="56" t="str">
        <f t="shared" si="11"/>
        <v>.</v>
      </c>
      <c r="S34" s="56" t="str">
        <f t="shared" si="12"/>
        <v>.</v>
      </c>
      <c r="T34" s="56" t="str">
        <f t="shared" si="13"/>
        <v>.</v>
      </c>
      <c r="U34" s="56" t="str">
        <f t="shared" si="14"/>
        <v>.</v>
      </c>
      <c r="V34" s="56" t="str">
        <f t="shared" si="15"/>
        <v>.</v>
      </c>
      <c r="W34" s="56" t="str">
        <f t="shared" si="16"/>
        <v>.</v>
      </c>
      <c r="X34" s="56" t="str">
        <f t="shared" si="17"/>
        <v>.</v>
      </c>
    </row>
    <row r="35" spans="1:24">
      <c r="A35" s="53" t="str">
        <f t="shared" si="19"/>
        <v>H2-Session 8-9 (2 wks) Starts 10/18/27</v>
      </c>
      <c r="B35" s="45" t="str">
        <f t="shared" si="18"/>
        <v>H2</v>
      </c>
      <c r="C35" s="11" t="str">
        <f t="shared" si="22"/>
        <v>Session 8-9 (2 wks)</v>
      </c>
      <c r="D35" s="54">
        <f t="shared" si="20"/>
        <v>46678</v>
      </c>
      <c r="E35" s="55">
        <f t="shared" si="21"/>
        <v>46691</v>
      </c>
      <c r="F35" s="16">
        <v>8</v>
      </c>
      <c r="G35" s="21">
        <v>9</v>
      </c>
      <c r="H35" s="53"/>
      <c r="I35" s="56" t="str">
        <f t="shared" si="2"/>
        <v/>
      </c>
      <c r="J35" s="56" t="str">
        <f t="shared" si="3"/>
        <v/>
      </c>
      <c r="K35" s="56" t="str">
        <f t="shared" si="4"/>
        <v/>
      </c>
      <c r="L35" s="56" t="str">
        <f t="shared" si="5"/>
        <v/>
      </c>
      <c r="M35" s="56" t="str">
        <f t="shared" si="6"/>
        <v/>
      </c>
      <c r="N35" s="56" t="str">
        <f t="shared" si="7"/>
        <v/>
      </c>
      <c r="O35" s="56" t="str">
        <f t="shared" si="8"/>
        <v/>
      </c>
      <c r="P35" s="56" t="str">
        <f t="shared" si="9"/>
        <v>.</v>
      </c>
      <c r="Q35" s="56" t="str">
        <f t="shared" si="10"/>
        <v>.</v>
      </c>
      <c r="R35" s="56" t="str">
        <f t="shared" si="11"/>
        <v/>
      </c>
      <c r="S35" s="56" t="str">
        <f t="shared" si="12"/>
        <v/>
      </c>
      <c r="T35" s="56" t="str">
        <f t="shared" si="13"/>
        <v/>
      </c>
      <c r="U35" s="56" t="str">
        <f t="shared" si="14"/>
        <v/>
      </c>
      <c r="V35" s="56" t="str">
        <f t="shared" si="15"/>
        <v/>
      </c>
      <c r="W35" s="56" t="str">
        <f t="shared" si="16"/>
        <v/>
      </c>
      <c r="X35" s="56" t="str">
        <f t="shared" si="17"/>
        <v/>
      </c>
    </row>
    <row r="36" spans="1:24">
      <c r="A36" s="53" t="str">
        <f t="shared" si="19"/>
        <v>I8-Session 9-16 (8 wks) Starts 10/25/27</v>
      </c>
      <c r="B36" s="45" t="str">
        <f t="shared" si="18"/>
        <v>I8</v>
      </c>
      <c r="C36" s="11" t="str">
        <f t="shared" si="22"/>
        <v>Session 9-16 (8 wks)</v>
      </c>
      <c r="D36" s="54">
        <f t="shared" si="20"/>
        <v>46685</v>
      </c>
      <c r="E36" s="55">
        <f t="shared" si="21"/>
        <v>46738</v>
      </c>
      <c r="F36" s="16">
        <v>9</v>
      </c>
      <c r="G36" s="21">
        <v>16</v>
      </c>
      <c r="H36" s="53"/>
      <c r="I36" s="56" t="str">
        <f t="shared" si="2"/>
        <v/>
      </c>
      <c r="J36" s="56" t="str">
        <f t="shared" si="3"/>
        <v/>
      </c>
      <c r="K36" s="56" t="str">
        <f t="shared" si="4"/>
        <v/>
      </c>
      <c r="L36" s="56" t="str">
        <f t="shared" si="5"/>
        <v/>
      </c>
      <c r="M36" s="56" t="str">
        <f t="shared" si="6"/>
        <v/>
      </c>
      <c r="N36" s="56" t="str">
        <f t="shared" si="7"/>
        <v/>
      </c>
      <c r="O36" s="56" t="str">
        <f t="shared" si="8"/>
        <v/>
      </c>
      <c r="P36" s="56" t="str">
        <f t="shared" si="9"/>
        <v/>
      </c>
      <c r="Q36" s="56" t="str">
        <f t="shared" si="10"/>
        <v>.</v>
      </c>
      <c r="R36" s="56" t="str">
        <f t="shared" si="11"/>
        <v>.</v>
      </c>
      <c r="S36" s="56" t="str">
        <f t="shared" si="12"/>
        <v>.</v>
      </c>
      <c r="T36" s="56" t="str">
        <f t="shared" si="13"/>
        <v>.</v>
      </c>
      <c r="U36" s="56" t="str">
        <f t="shared" si="14"/>
        <v>.</v>
      </c>
      <c r="V36" s="56" t="str">
        <f t="shared" si="15"/>
        <v>.</v>
      </c>
      <c r="W36" s="56" t="str">
        <f t="shared" si="16"/>
        <v>.</v>
      </c>
      <c r="X36" s="56" t="str">
        <f t="shared" si="17"/>
        <v>.</v>
      </c>
    </row>
    <row r="37" spans="1:24">
      <c r="A37" s="53" t="str">
        <f t="shared" si="19"/>
        <v>I6-Session 9-14 (6 wks) Starts 10/25/27</v>
      </c>
      <c r="B37" s="45" t="str">
        <f t="shared" si="18"/>
        <v>I6</v>
      </c>
      <c r="C37" s="11" t="str">
        <f t="shared" si="22"/>
        <v>Session 9-14 (6 wks)</v>
      </c>
      <c r="D37" s="54">
        <f t="shared" si="20"/>
        <v>46685</v>
      </c>
      <c r="E37" s="55">
        <f t="shared" si="21"/>
        <v>46726</v>
      </c>
      <c r="F37" s="16">
        <v>9</v>
      </c>
      <c r="G37" s="21">
        <v>14</v>
      </c>
      <c r="H37" s="53"/>
      <c r="I37" s="56" t="str">
        <f t="shared" si="2"/>
        <v/>
      </c>
      <c r="J37" s="56" t="str">
        <f t="shared" si="3"/>
        <v/>
      </c>
      <c r="K37" s="56" t="str">
        <f t="shared" si="4"/>
        <v/>
      </c>
      <c r="L37" s="56" t="str">
        <f t="shared" si="5"/>
        <v/>
      </c>
      <c r="M37" s="56" t="str">
        <f t="shared" si="6"/>
        <v/>
      </c>
      <c r="N37" s="56" t="str">
        <f t="shared" si="7"/>
        <v/>
      </c>
      <c r="O37" s="56" t="str">
        <f t="shared" si="8"/>
        <v/>
      </c>
      <c r="P37" s="56" t="str">
        <f t="shared" si="9"/>
        <v/>
      </c>
      <c r="Q37" s="56" t="str">
        <f t="shared" si="10"/>
        <v>.</v>
      </c>
      <c r="R37" s="56" t="str">
        <f t="shared" si="11"/>
        <v>.</v>
      </c>
      <c r="S37" s="56" t="str">
        <f t="shared" si="12"/>
        <v>.</v>
      </c>
      <c r="T37" s="56" t="str">
        <f t="shared" si="13"/>
        <v>.</v>
      </c>
      <c r="U37" s="56" t="str">
        <f t="shared" si="14"/>
        <v>.</v>
      </c>
      <c r="V37" s="56" t="str">
        <f t="shared" si="15"/>
        <v>.</v>
      </c>
      <c r="W37" s="56" t="str">
        <f t="shared" si="16"/>
        <v/>
      </c>
      <c r="X37" s="56" t="str">
        <f t="shared" si="17"/>
        <v/>
      </c>
    </row>
    <row r="38" spans="1:24">
      <c r="A38" s="53" t="str">
        <f t="shared" si="19"/>
        <v>I5-Session 9-13 (5 wks) Starts 10/25/27</v>
      </c>
      <c r="B38" s="45" t="str">
        <f t="shared" si="18"/>
        <v>I5</v>
      </c>
      <c r="C38" s="11" t="str">
        <f t="shared" si="22"/>
        <v>Session 9-13 (5 wks)</v>
      </c>
      <c r="D38" s="54">
        <f t="shared" si="20"/>
        <v>46685</v>
      </c>
      <c r="E38" s="55">
        <f t="shared" si="21"/>
        <v>46719</v>
      </c>
      <c r="F38" s="16">
        <v>9</v>
      </c>
      <c r="G38" s="21">
        <v>13</v>
      </c>
      <c r="H38" s="53"/>
      <c r="I38" s="56" t="str">
        <f t="shared" si="2"/>
        <v/>
      </c>
      <c r="J38" s="56" t="str">
        <f t="shared" si="3"/>
        <v/>
      </c>
      <c r="K38" s="56" t="str">
        <f t="shared" si="4"/>
        <v/>
      </c>
      <c r="L38" s="56" t="str">
        <f t="shared" si="5"/>
        <v/>
      </c>
      <c r="M38" s="56" t="str">
        <f t="shared" si="6"/>
        <v/>
      </c>
      <c r="N38" s="56" t="str">
        <f t="shared" si="7"/>
        <v/>
      </c>
      <c r="O38" s="56" t="str">
        <f t="shared" si="8"/>
        <v/>
      </c>
      <c r="P38" s="56" t="str">
        <f t="shared" si="9"/>
        <v/>
      </c>
      <c r="Q38" s="56" t="str">
        <f t="shared" si="10"/>
        <v>.</v>
      </c>
      <c r="R38" s="56" t="str">
        <f t="shared" si="11"/>
        <v>.</v>
      </c>
      <c r="S38" s="56" t="str">
        <f t="shared" si="12"/>
        <v>.</v>
      </c>
      <c r="T38" s="56" t="str">
        <f t="shared" si="13"/>
        <v>.</v>
      </c>
      <c r="U38" s="56" t="str">
        <f t="shared" si="14"/>
        <v>.</v>
      </c>
      <c r="V38" s="56" t="str">
        <f t="shared" si="15"/>
        <v/>
      </c>
      <c r="W38" s="56" t="str">
        <f t="shared" si="16"/>
        <v/>
      </c>
      <c r="X38" s="56" t="str">
        <f t="shared" si="17"/>
        <v/>
      </c>
    </row>
    <row r="39" spans="1:24">
      <c r="A39" s="53" t="str">
        <f t="shared" si="19"/>
        <v>I4-Session 9-12 (4 wks) Starts 10/25/27</v>
      </c>
      <c r="B39" s="45" t="str">
        <f t="shared" si="18"/>
        <v>I4</v>
      </c>
      <c r="C39" s="11" t="str">
        <f t="shared" si="22"/>
        <v>Session 9-12 (4 wks)</v>
      </c>
      <c r="D39" s="54">
        <f t="shared" si="20"/>
        <v>46685</v>
      </c>
      <c r="E39" s="55">
        <f t="shared" si="21"/>
        <v>46712</v>
      </c>
      <c r="F39" s="16">
        <v>9</v>
      </c>
      <c r="G39" s="21">
        <v>12</v>
      </c>
      <c r="H39" s="53"/>
      <c r="I39" s="56" t="str">
        <f t="shared" si="2"/>
        <v/>
      </c>
      <c r="J39" s="56" t="str">
        <f t="shared" si="3"/>
        <v/>
      </c>
      <c r="K39" s="56" t="str">
        <f t="shared" si="4"/>
        <v/>
      </c>
      <c r="L39" s="56" t="str">
        <f t="shared" si="5"/>
        <v/>
      </c>
      <c r="M39" s="56" t="str">
        <f t="shared" si="6"/>
        <v/>
      </c>
      <c r="N39" s="56" t="str">
        <f t="shared" si="7"/>
        <v/>
      </c>
      <c r="O39" s="56" t="str">
        <f t="shared" si="8"/>
        <v/>
      </c>
      <c r="P39" s="56" t="str">
        <f t="shared" si="9"/>
        <v/>
      </c>
      <c r="Q39" s="56" t="str">
        <f t="shared" si="10"/>
        <v>.</v>
      </c>
      <c r="R39" s="56" t="str">
        <f t="shared" si="11"/>
        <v>.</v>
      </c>
      <c r="S39" s="56" t="str">
        <f t="shared" si="12"/>
        <v>.</v>
      </c>
      <c r="T39" s="56" t="str">
        <f t="shared" si="13"/>
        <v>.</v>
      </c>
      <c r="U39" s="56" t="str">
        <f t="shared" si="14"/>
        <v/>
      </c>
      <c r="V39" s="56" t="str">
        <f t="shared" si="15"/>
        <v/>
      </c>
      <c r="W39" s="56" t="str">
        <f t="shared" si="16"/>
        <v/>
      </c>
      <c r="X39" s="56" t="str">
        <f t="shared" si="17"/>
        <v/>
      </c>
    </row>
    <row r="40" spans="1:24">
      <c r="A40" s="53" t="str">
        <f t="shared" si="19"/>
        <v>J7-Session 10-16 (7 wks) Starts 11/01/27</v>
      </c>
      <c r="B40" s="45" t="str">
        <f t="shared" si="18"/>
        <v>J7</v>
      </c>
      <c r="C40" s="11" t="str">
        <f t="shared" si="22"/>
        <v>Session 10-16 (7 wks)</v>
      </c>
      <c r="D40" s="54">
        <f t="shared" si="20"/>
        <v>46692</v>
      </c>
      <c r="E40" s="55">
        <f t="shared" si="21"/>
        <v>46738</v>
      </c>
      <c r="F40" s="16">
        <v>10</v>
      </c>
      <c r="G40" s="21">
        <v>16</v>
      </c>
      <c r="H40" s="53"/>
      <c r="I40" s="56" t="str">
        <f t="shared" si="2"/>
        <v/>
      </c>
      <c r="J40" s="56" t="str">
        <f t="shared" si="3"/>
        <v/>
      </c>
      <c r="K40" s="56" t="str">
        <f t="shared" si="4"/>
        <v/>
      </c>
      <c r="L40" s="56" t="str">
        <f t="shared" si="5"/>
        <v/>
      </c>
      <c r="M40" s="56" t="str">
        <f t="shared" si="6"/>
        <v/>
      </c>
      <c r="N40" s="56" t="str">
        <f t="shared" si="7"/>
        <v/>
      </c>
      <c r="O40" s="56" t="str">
        <f t="shared" si="8"/>
        <v/>
      </c>
      <c r="P40" s="56" t="str">
        <f t="shared" si="9"/>
        <v/>
      </c>
      <c r="Q40" s="56" t="str">
        <f t="shared" si="10"/>
        <v/>
      </c>
      <c r="R40" s="56" t="str">
        <f t="shared" si="11"/>
        <v>.</v>
      </c>
      <c r="S40" s="56" t="str">
        <f t="shared" si="12"/>
        <v>.</v>
      </c>
      <c r="T40" s="56" t="str">
        <f t="shared" si="13"/>
        <v>.</v>
      </c>
      <c r="U40" s="56" t="str">
        <f t="shared" si="14"/>
        <v>.</v>
      </c>
      <c r="V40" s="56" t="str">
        <f t="shared" si="15"/>
        <v>.</v>
      </c>
      <c r="W40" s="56" t="str">
        <f t="shared" si="16"/>
        <v>.</v>
      </c>
      <c r="X40" s="56" t="str">
        <f t="shared" si="17"/>
        <v>.</v>
      </c>
    </row>
    <row r="41" spans="1:24">
      <c r="A41" s="53" t="str">
        <f t="shared" si="19"/>
        <v>J2-Session 10-11 (2 wks) Starts 11/01/27</v>
      </c>
      <c r="B41" s="45" t="str">
        <f t="shared" si="18"/>
        <v>J2</v>
      </c>
      <c r="C41" s="11" t="str">
        <f t="shared" si="22"/>
        <v>Session 10-11 (2 wks)</v>
      </c>
      <c r="D41" s="54">
        <f t="shared" si="20"/>
        <v>46692</v>
      </c>
      <c r="E41" s="55">
        <f t="shared" si="21"/>
        <v>46705</v>
      </c>
      <c r="F41" s="16">
        <v>10</v>
      </c>
      <c r="G41" s="21">
        <v>11</v>
      </c>
      <c r="H41" s="53"/>
      <c r="I41" s="56" t="str">
        <f t="shared" si="2"/>
        <v/>
      </c>
      <c r="J41" s="56" t="str">
        <f t="shared" si="3"/>
        <v/>
      </c>
      <c r="K41" s="56" t="str">
        <f t="shared" si="4"/>
        <v/>
      </c>
      <c r="L41" s="56" t="str">
        <f t="shared" si="5"/>
        <v/>
      </c>
      <c r="M41" s="56" t="str">
        <f t="shared" si="6"/>
        <v/>
      </c>
      <c r="N41" s="56" t="str">
        <f t="shared" si="7"/>
        <v/>
      </c>
      <c r="O41" s="56" t="str">
        <f t="shared" si="8"/>
        <v/>
      </c>
      <c r="P41" s="56" t="str">
        <f t="shared" si="9"/>
        <v/>
      </c>
      <c r="Q41" s="56" t="str">
        <f t="shared" si="10"/>
        <v/>
      </c>
      <c r="R41" s="56" t="str">
        <f t="shared" si="11"/>
        <v>.</v>
      </c>
      <c r="S41" s="56" t="str">
        <f t="shared" si="12"/>
        <v>.</v>
      </c>
      <c r="T41" s="56" t="str">
        <f t="shared" si="13"/>
        <v/>
      </c>
      <c r="U41" s="56" t="str">
        <f t="shared" si="14"/>
        <v/>
      </c>
      <c r="V41" s="56" t="str">
        <f t="shared" si="15"/>
        <v/>
      </c>
      <c r="W41" s="56" t="str">
        <f t="shared" si="16"/>
        <v/>
      </c>
      <c r="X41" s="56" t="str">
        <f t="shared" si="17"/>
        <v/>
      </c>
    </row>
    <row r="42" spans="1:24">
      <c r="A42" s="53" t="str">
        <f t="shared" si="19"/>
        <v>K6-Session 11-16 (6 wks) Starts 11/08/27</v>
      </c>
      <c r="B42" s="45" t="str">
        <f t="shared" si="18"/>
        <v>K6</v>
      </c>
      <c r="C42" s="11" t="str">
        <f t="shared" si="22"/>
        <v>Session 11-16 (6 wks)</v>
      </c>
      <c r="D42" s="54">
        <f t="shared" si="20"/>
        <v>46699</v>
      </c>
      <c r="E42" s="55">
        <f t="shared" si="21"/>
        <v>46738</v>
      </c>
      <c r="F42" s="16">
        <v>11</v>
      </c>
      <c r="G42" s="21">
        <v>16</v>
      </c>
      <c r="H42" s="53"/>
      <c r="I42" s="56" t="str">
        <f t="shared" si="2"/>
        <v/>
      </c>
      <c r="J42" s="56" t="str">
        <f t="shared" si="3"/>
        <v/>
      </c>
      <c r="K42" s="56" t="str">
        <f t="shared" si="4"/>
        <v/>
      </c>
      <c r="L42" s="56" t="str">
        <f t="shared" si="5"/>
        <v/>
      </c>
      <c r="M42" s="56" t="str">
        <f t="shared" si="6"/>
        <v/>
      </c>
      <c r="N42" s="56" t="str">
        <f t="shared" si="7"/>
        <v/>
      </c>
      <c r="O42" s="56" t="str">
        <f t="shared" si="8"/>
        <v/>
      </c>
      <c r="P42" s="56" t="str">
        <f t="shared" si="9"/>
        <v/>
      </c>
      <c r="Q42" s="56" t="str">
        <f t="shared" si="10"/>
        <v/>
      </c>
      <c r="R42" s="56" t="str">
        <f t="shared" si="11"/>
        <v/>
      </c>
      <c r="S42" s="56" t="str">
        <f t="shared" si="12"/>
        <v>.</v>
      </c>
      <c r="T42" s="56" t="str">
        <f t="shared" si="13"/>
        <v>.</v>
      </c>
      <c r="U42" s="56" t="str">
        <f t="shared" si="14"/>
        <v>.</v>
      </c>
      <c r="V42" s="56" t="str">
        <f t="shared" si="15"/>
        <v>.</v>
      </c>
      <c r="W42" s="56" t="str">
        <f t="shared" si="16"/>
        <v>.</v>
      </c>
      <c r="X42" s="56" t="str">
        <f t="shared" si="17"/>
        <v>.</v>
      </c>
    </row>
    <row r="43" spans="1:24">
      <c r="A43" s="53" t="str">
        <f t="shared" si="19"/>
        <v>K5-Session 11-15 (5 wks) Starts 11/08/27</v>
      </c>
      <c r="B43" s="45" t="str">
        <f t="shared" si="18"/>
        <v>K5</v>
      </c>
      <c r="C43" s="11" t="str">
        <f t="shared" si="22"/>
        <v>Session 11-15 (5 wks)</v>
      </c>
      <c r="D43" s="54">
        <f t="shared" si="20"/>
        <v>46699</v>
      </c>
      <c r="E43" s="55">
        <f t="shared" si="21"/>
        <v>46733</v>
      </c>
      <c r="F43" s="16">
        <v>11</v>
      </c>
      <c r="G43" s="21">
        <v>15</v>
      </c>
      <c r="H43" s="53"/>
      <c r="I43" s="56" t="str">
        <f t="shared" si="2"/>
        <v/>
      </c>
      <c r="J43" s="56" t="str">
        <f t="shared" si="3"/>
        <v/>
      </c>
      <c r="K43" s="56" t="str">
        <f t="shared" si="4"/>
        <v/>
      </c>
      <c r="L43" s="56" t="str">
        <f t="shared" si="5"/>
        <v/>
      </c>
      <c r="M43" s="56" t="str">
        <f t="shared" si="6"/>
        <v/>
      </c>
      <c r="N43" s="56" t="str">
        <f t="shared" si="7"/>
        <v/>
      </c>
      <c r="O43" s="56" t="str">
        <f t="shared" si="8"/>
        <v/>
      </c>
      <c r="P43" s="56" t="str">
        <f t="shared" si="9"/>
        <v/>
      </c>
      <c r="Q43" s="56" t="str">
        <f t="shared" si="10"/>
        <v/>
      </c>
      <c r="R43" s="56" t="str">
        <f t="shared" si="11"/>
        <v/>
      </c>
      <c r="S43" s="56" t="str">
        <f t="shared" si="12"/>
        <v>.</v>
      </c>
      <c r="T43" s="56" t="str">
        <f t="shared" si="13"/>
        <v>.</v>
      </c>
      <c r="U43" s="56" t="str">
        <f t="shared" si="14"/>
        <v>.</v>
      </c>
      <c r="V43" s="56" t="str">
        <f t="shared" si="15"/>
        <v>.</v>
      </c>
      <c r="W43" s="56" t="str">
        <f t="shared" si="16"/>
        <v>.</v>
      </c>
      <c r="X43" s="56" t="str">
        <f t="shared" si="17"/>
        <v/>
      </c>
    </row>
    <row r="44" spans="1:24">
      <c r="A44" s="53" t="str">
        <f t="shared" si="19"/>
        <v>L5-Session 12-16 (5 wks) Starts 11/15/27</v>
      </c>
      <c r="B44" s="45" t="str">
        <f t="shared" si="18"/>
        <v>L5</v>
      </c>
      <c r="C44" s="11" t="str">
        <f t="shared" si="22"/>
        <v>Session 12-16 (5 wks)</v>
      </c>
      <c r="D44" s="54">
        <f t="shared" si="20"/>
        <v>46706</v>
      </c>
      <c r="E44" s="55">
        <f t="shared" si="21"/>
        <v>46738</v>
      </c>
      <c r="F44" s="16">
        <v>12</v>
      </c>
      <c r="G44" s="21">
        <v>16</v>
      </c>
      <c r="H44" s="53"/>
      <c r="I44" s="56" t="str">
        <f t="shared" si="2"/>
        <v/>
      </c>
      <c r="J44" s="56" t="str">
        <f t="shared" si="3"/>
        <v/>
      </c>
      <c r="K44" s="56" t="str">
        <f t="shared" si="4"/>
        <v/>
      </c>
      <c r="L44" s="56" t="str">
        <f t="shared" si="5"/>
        <v/>
      </c>
      <c r="M44" s="56" t="str">
        <f t="shared" si="6"/>
        <v/>
      </c>
      <c r="N44" s="56" t="str">
        <f t="shared" si="7"/>
        <v/>
      </c>
      <c r="O44" s="56" t="str">
        <f t="shared" si="8"/>
        <v/>
      </c>
      <c r="P44" s="56" t="str">
        <f t="shared" si="9"/>
        <v/>
      </c>
      <c r="Q44" s="56" t="str">
        <f t="shared" si="10"/>
        <v/>
      </c>
      <c r="R44" s="56" t="str">
        <f t="shared" si="11"/>
        <v/>
      </c>
      <c r="S44" s="56" t="str">
        <f t="shared" si="12"/>
        <v/>
      </c>
      <c r="T44" s="56" t="str">
        <f t="shared" si="13"/>
        <v>.</v>
      </c>
      <c r="U44" s="56" t="str">
        <f t="shared" si="14"/>
        <v>.</v>
      </c>
      <c r="V44" s="56" t="str">
        <f t="shared" si="15"/>
        <v>.</v>
      </c>
      <c r="W44" s="56" t="str">
        <f t="shared" si="16"/>
        <v>.</v>
      </c>
      <c r="X44" s="56" t="str">
        <f t="shared" si="17"/>
        <v>.</v>
      </c>
    </row>
    <row r="45" spans="1:24">
      <c r="A45" s="53" t="str">
        <f t="shared" si="19"/>
        <v>M4-Session 13-16 (4 wks) Starts 11/22/27</v>
      </c>
      <c r="B45" s="45" t="str">
        <f t="shared" si="18"/>
        <v>M4</v>
      </c>
      <c r="C45" s="11" t="str">
        <f t="shared" si="22"/>
        <v>Session 13-16 (4 wks)</v>
      </c>
      <c r="D45" s="54">
        <f t="shared" si="20"/>
        <v>46713</v>
      </c>
      <c r="E45" s="55">
        <f t="shared" si="21"/>
        <v>46738</v>
      </c>
      <c r="F45" s="16">
        <v>13</v>
      </c>
      <c r="G45" s="21">
        <v>16</v>
      </c>
      <c r="H45" s="53"/>
      <c r="I45" s="56" t="str">
        <f t="shared" si="2"/>
        <v/>
      </c>
      <c r="J45" s="56" t="str">
        <f t="shared" si="3"/>
        <v/>
      </c>
      <c r="K45" s="56" t="str">
        <f t="shared" si="4"/>
        <v/>
      </c>
      <c r="L45" s="56" t="str">
        <f t="shared" si="5"/>
        <v/>
      </c>
      <c r="M45" s="56" t="str">
        <f t="shared" si="6"/>
        <v/>
      </c>
      <c r="N45" s="56" t="str">
        <f t="shared" si="7"/>
        <v/>
      </c>
      <c r="O45" s="56" t="str">
        <f t="shared" si="8"/>
        <v/>
      </c>
      <c r="P45" s="56" t="str">
        <f t="shared" si="9"/>
        <v/>
      </c>
      <c r="Q45" s="56" t="str">
        <f t="shared" si="10"/>
        <v/>
      </c>
      <c r="R45" s="56" t="str">
        <f t="shared" si="11"/>
        <v/>
      </c>
      <c r="S45" s="56" t="str">
        <f t="shared" si="12"/>
        <v/>
      </c>
      <c r="T45" s="56" t="str">
        <f t="shared" si="13"/>
        <v/>
      </c>
      <c r="U45" s="56" t="str">
        <f t="shared" si="14"/>
        <v>.</v>
      </c>
      <c r="V45" s="56" t="str">
        <f t="shared" si="15"/>
        <v>.</v>
      </c>
      <c r="W45" s="56" t="str">
        <f t="shared" si="16"/>
        <v>.</v>
      </c>
      <c r="X45" s="56" t="str">
        <f t="shared" si="17"/>
        <v>.</v>
      </c>
    </row>
    <row r="46" spans="1:24" ht="15" customHeight="1">
      <c r="A46" s="13" t="str">
        <f t="shared" ref="A46:A47" si="26">CONCATENATE(B46,"-",C46," Starts ",TEXT(D46,"mm/dd/yy"))</f>
        <v>H3-Session 8-10 (3 wks) Starts 10/18/27</v>
      </c>
      <c r="B46" s="45" t="str">
        <f t="shared" ref="B46:B47" si="27">LOOKUP($F46,$I$5:$X$5,$I$2:$X$2)&amp;(G46-F46+1)</f>
        <v>H3</v>
      </c>
      <c r="C46" s="19" t="str">
        <f t="shared" ref="C46:C47" si="28">"Session "&amp;F46&amp;"-"&amp;G46&amp;" ("&amp;(G46-F46+1)&amp;" wks)"</f>
        <v>Session 8-10 (3 wks)</v>
      </c>
      <c r="D46" s="18">
        <f t="shared" ref="D7:D56" si="29">LOOKUP($F46,$I$5:$X$5,$I$3:$X$3)</f>
        <v>46678</v>
      </c>
      <c r="E46" s="15">
        <f t="shared" ref="E7:E56" si="30">LOOKUP($G46,$I$5:$X$5,$I$4:$X$4)</f>
        <v>46698</v>
      </c>
      <c r="F46" s="16">
        <v>8</v>
      </c>
      <c r="G46" s="21">
        <v>10</v>
      </c>
      <c r="H46" s="23"/>
      <c r="I46" s="47" t="str">
        <f t="shared" ref="I6:I56" si="31">IF($F46=1,".","")</f>
        <v/>
      </c>
      <c r="J46" s="47" t="str">
        <f t="shared" ref="J6:J56" si="32">IF($F46&lt;=2,IF($G46&gt;=2,".",""),"")</f>
        <v/>
      </c>
      <c r="K46" s="47" t="str">
        <f t="shared" ref="K6:K56" si="33">IF($F46&lt;=3,IF($G46&gt;=3,".",""),"")</f>
        <v/>
      </c>
      <c r="L46" s="47" t="str">
        <f t="shared" ref="L6:L56" si="34">IF($F46&lt;=4,IF($G46&gt;=4,".",""),"")</f>
        <v/>
      </c>
      <c r="M46" s="47" t="str">
        <f t="shared" ref="M6:M56" si="35">IF($F46&lt;=5,IF($G46&gt;=5,".",""),"")</f>
        <v/>
      </c>
      <c r="N46" s="47" t="str">
        <f t="shared" ref="N6:N56" si="36">IF($F46&lt;=6,IF($G46&gt;=6,".",""),"")</f>
        <v/>
      </c>
      <c r="O46" s="47" t="str">
        <f t="shared" ref="O6:O56" si="37">IF($F46&lt;=7,IF($G46&gt;=7,".",""),"")</f>
        <v/>
      </c>
      <c r="P46" s="47" t="str">
        <f t="shared" ref="P6:P56" si="38">IF($F46&lt;=8,IF($G46&gt;=8,".",""),"")</f>
        <v>.</v>
      </c>
      <c r="Q46" s="47" t="str">
        <f t="shared" ref="Q6:Q56" si="39">IF($F46&lt;=9,IF($G46&gt;=9,".",""),"")</f>
        <v>.</v>
      </c>
      <c r="R46" s="47" t="str">
        <f t="shared" ref="R6:R56" si="40">IF($F46&lt;=10,IF($G46&gt;=10,".",""),"")</f>
        <v>.</v>
      </c>
      <c r="S46" s="47" t="str">
        <f t="shared" ref="S6:S56" si="41">IF($F46&lt;=11,IF($G46&gt;=11,".",""),"")</f>
        <v/>
      </c>
      <c r="T46" s="47" t="str">
        <f t="shared" ref="T6:T56" si="42">IF($F46&lt;=12,IF($G46&gt;=12,".",""),"")</f>
        <v/>
      </c>
      <c r="U46" s="47" t="str">
        <f t="shared" ref="U6:U56" si="43">IF($F46&lt;=13,IF($G46&gt;=13,".",""),"")</f>
        <v/>
      </c>
      <c r="V46" s="47" t="str">
        <f t="shared" ref="V6:V56" si="44">IF($F46&lt;=14,IF($G46&gt;=14,".",""),"")</f>
        <v/>
      </c>
      <c r="W46" s="47" t="str">
        <f t="shared" ref="W6:W56" si="45">IF($F46&lt;=15,IF($G46&gt;=15,".",""),"")</f>
        <v/>
      </c>
      <c r="X46" s="47" t="str">
        <f t="shared" ref="X6:X56" si="46">IF($F46&lt;=16,IF($G46&gt;=16,".",""),"")</f>
        <v/>
      </c>
    </row>
    <row r="47" spans="1:24" ht="15" customHeight="1">
      <c r="A47" s="13" t="str">
        <f t="shared" si="26"/>
        <v>H2-Session 8-9 (2 wks) Starts 10/18/27</v>
      </c>
      <c r="B47" s="45" t="str">
        <f t="shared" si="27"/>
        <v>H2</v>
      </c>
      <c r="C47" s="19" t="str">
        <f t="shared" si="28"/>
        <v>Session 8-9 (2 wks)</v>
      </c>
      <c r="D47" s="18">
        <f t="shared" si="29"/>
        <v>46678</v>
      </c>
      <c r="E47" s="15">
        <f t="shared" si="30"/>
        <v>46691</v>
      </c>
      <c r="F47" s="16">
        <v>8</v>
      </c>
      <c r="G47" s="21">
        <v>9</v>
      </c>
      <c r="H47" s="23"/>
      <c r="I47" s="47" t="str">
        <f t="shared" si="31"/>
        <v/>
      </c>
      <c r="J47" s="47" t="str">
        <f t="shared" si="32"/>
        <v/>
      </c>
      <c r="K47" s="47" t="str">
        <f t="shared" si="33"/>
        <v/>
      </c>
      <c r="L47" s="47" t="str">
        <f t="shared" si="34"/>
        <v/>
      </c>
      <c r="M47" s="47" t="str">
        <f t="shared" si="35"/>
        <v/>
      </c>
      <c r="N47" s="47" t="str">
        <f t="shared" si="36"/>
        <v/>
      </c>
      <c r="O47" s="47" t="str">
        <f t="shared" si="37"/>
        <v/>
      </c>
      <c r="P47" s="47" t="str">
        <f t="shared" si="38"/>
        <v>.</v>
      </c>
      <c r="Q47" s="47" t="str">
        <f t="shared" si="39"/>
        <v>.</v>
      </c>
      <c r="R47" s="47" t="str">
        <f t="shared" si="40"/>
        <v/>
      </c>
      <c r="S47" s="47" t="str">
        <f t="shared" si="41"/>
        <v/>
      </c>
      <c r="T47" s="47" t="str">
        <f t="shared" si="42"/>
        <v/>
      </c>
      <c r="U47" s="47" t="str">
        <f t="shared" si="43"/>
        <v/>
      </c>
      <c r="V47" s="47" t="str">
        <f t="shared" si="44"/>
        <v/>
      </c>
      <c r="W47" s="47" t="str">
        <f t="shared" si="45"/>
        <v/>
      </c>
      <c r="X47" s="47" t="str">
        <f t="shared" si="46"/>
        <v/>
      </c>
    </row>
    <row r="48" spans="1:24" ht="15" customHeight="1">
      <c r="A48" s="13" t="str">
        <f t="shared" ref="A9:A55" si="47">CONCATENATE(B48,"-",C48," Starts ",TEXT(D48,"mm/dd/yy"))</f>
        <v>I8-Session 9-16 (8 wks) Starts 10/25/27</v>
      </c>
      <c r="B48" s="45" t="str">
        <f t="shared" ref="B9:B55" si="48">LOOKUP($F48,$I$5:$X$5,$I$2:$X$2)&amp;(G48-F48+1)</f>
        <v>I8</v>
      </c>
      <c r="C48" s="19" t="str">
        <f t="shared" ref="C10:C55" si="49">"Session "&amp;F48&amp;"-"&amp;G48&amp;" ("&amp;(G48-F48+1)&amp;" wks)"</f>
        <v>Session 9-16 (8 wks)</v>
      </c>
      <c r="D48" s="18">
        <f t="shared" si="29"/>
        <v>46685</v>
      </c>
      <c r="E48" s="15">
        <f t="shared" si="30"/>
        <v>46738</v>
      </c>
      <c r="F48" s="16">
        <v>9</v>
      </c>
      <c r="G48" s="21">
        <v>16</v>
      </c>
      <c r="H48" s="23"/>
      <c r="I48" s="47" t="str">
        <f t="shared" si="31"/>
        <v/>
      </c>
      <c r="J48" s="47" t="str">
        <f t="shared" si="32"/>
        <v/>
      </c>
      <c r="K48" s="47" t="str">
        <f t="shared" si="33"/>
        <v/>
      </c>
      <c r="L48" s="47" t="str">
        <f t="shared" si="34"/>
        <v/>
      </c>
      <c r="M48" s="47" t="str">
        <f t="shared" si="35"/>
        <v/>
      </c>
      <c r="N48" s="47" t="str">
        <f t="shared" si="36"/>
        <v/>
      </c>
      <c r="O48" s="47" t="str">
        <f t="shared" si="37"/>
        <v/>
      </c>
      <c r="P48" s="47" t="str">
        <f t="shared" si="38"/>
        <v/>
      </c>
      <c r="Q48" s="47" t="str">
        <f t="shared" si="39"/>
        <v>.</v>
      </c>
      <c r="R48" s="47" t="str">
        <f t="shared" si="40"/>
        <v>.</v>
      </c>
      <c r="S48" s="47" t="str">
        <f t="shared" si="41"/>
        <v>.</v>
      </c>
      <c r="T48" s="47" t="str">
        <f t="shared" si="42"/>
        <v>.</v>
      </c>
      <c r="U48" s="47" t="str">
        <f t="shared" si="43"/>
        <v>.</v>
      </c>
      <c r="V48" s="47" t="str">
        <f t="shared" si="44"/>
        <v>.</v>
      </c>
      <c r="W48" s="47" t="str">
        <f t="shared" si="45"/>
        <v>.</v>
      </c>
      <c r="X48" s="47" t="str">
        <f t="shared" si="46"/>
        <v>.</v>
      </c>
    </row>
    <row r="49" spans="1:24" ht="15" customHeight="1">
      <c r="A49" s="13" t="str">
        <f t="shared" si="47"/>
        <v>I4-Session 9-12 (4 wks) Starts 10/25/27</v>
      </c>
      <c r="B49" s="45" t="str">
        <f t="shared" si="48"/>
        <v>I4</v>
      </c>
      <c r="C49" s="19" t="str">
        <f t="shared" si="49"/>
        <v>Session 9-12 (4 wks)</v>
      </c>
      <c r="D49" s="18">
        <f t="shared" si="29"/>
        <v>46685</v>
      </c>
      <c r="E49" s="15">
        <f t="shared" si="30"/>
        <v>46712</v>
      </c>
      <c r="F49" s="16">
        <v>9</v>
      </c>
      <c r="G49" s="21">
        <v>12</v>
      </c>
      <c r="H49" s="23"/>
      <c r="I49" s="47" t="str">
        <f t="shared" si="31"/>
        <v/>
      </c>
      <c r="J49" s="47" t="str">
        <f t="shared" si="32"/>
        <v/>
      </c>
      <c r="K49" s="47" t="str">
        <f t="shared" si="33"/>
        <v/>
      </c>
      <c r="L49" s="47" t="str">
        <f t="shared" si="34"/>
        <v/>
      </c>
      <c r="M49" s="47" t="str">
        <f t="shared" si="35"/>
        <v/>
      </c>
      <c r="N49" s="47" t="str">
        <f t="shared" si="36"/>
        <v/>
      </c>
      <c r="O49" s="47" t="str">
        <f t="shared" si="37"/>
        <v/>
      </c>
      <c r="P49" s="47" t="str">
        <f t="shared" si="38"/>
        <v/>
      </c>
      <c r="Q49" s="47" t="str">
        <f t="shared" si="39"/>
        <v>.</v>
      </c>
      <c r="R49" s="47" t="str">
        <f t="shared" si="40"/>
        <v>.</v>
      </c>
      <c r="S49" s="47" t="str">
        <f t="shared" si="41"/>
        <v>.</v>
      </c>
      <c r="T49" s="47" t="str">
        <f t="shared" si="42"/>
        <v>.</v>
      </c>
      <c r="U49" s="47" t="str">
        <f t="shared" si="43"/>
        <v/>
      </c>
      <c r="V49" s="47" t="str">
        <f t="shared" si="44"/>
        <v/>
      </c>
      <c r="W49" s="47" t="str">
        <f t="shared" si="45"/>
        <v/>
      </c>
      <c r="X49" s="47" t="str">
        <f t="shared" si="46"/>
        <v/>
      </c>
    </row>
    <row r="50" spans="1:24" ht="15" customHeight="1">
      <c r="A50" s="13" t="str">
        <f t="shared" si="47"/>
        <v>J7-Session 10-16 (7 wks) Starts 11/01/27</v>
      </c>
      <c r="B50" s="45" t="str">
        <f t="shared" si="48"/>
        <v>J7</v>
      </c>
      <c r="C50" s="19" t="str">
        <f t="shared" si="49"/>
        <v>Session 10-16 (7 wks)</v>
      </c>
      <c r="D50" s="18">
        <f t="shared" si="29"/>
        <v>46692</v>
      </c>
      <c r="E50" s="15">
        <f t="shared" si="30"/>
        <v>46738</v>
      </c>
      <c r="F50" s="16">
        <v>10</v>
      </c>
      <c r="G50" s="21">
        <v>16</v>
      </c>
      <c r="H50" s="23"/>
      <c r="I50" s="47" t="str">
        <f t="shared" si="31"/>
        <v/>
      </c>
      <c r="J50" s="47" t="str">
        <f t="shared" si="32"/>
        <v/>
      </c>
      <c r="K50" s="47" t="str">
        <f t="shared" si="33"/>
        <v/>
      </c>
      <c r="L50" s="47" t="str">
        <f t="shared" si="34"/>
        <v/>
      </c>
      <c r="M50" s="47" t="str">
        <f t="shared" si="35"/>
        <v/>
      </c>
      <c r="N50" s="47" t="str">
        <f t="shared" si="36"/>
        <v/>
      </c>
      <c r="O50" s="47" t="str">
        <f t="shared" si="37"/>
        <v/>
      </c>
      <c r="P50" s="47" t="str">
        <f t="shared" si="38"/>
        <v/>
      </c>
      <c r="Q50" s="47" t="str">
        <f t="shared" si="39"/>
        <v/>
      </c>
      <c r="R50" s="47" t="str">
        <f t="shared" si="40"/>
        <v>.</v>
      </c>
      <c r="S50" s="47" t="str">
        <f t="shared" si="41"/>
        <v>.</v>
      </c>
      <c r="T50" s="47" t="str">
        <f t="shared" si="42"/>
        <v>.</v>
      </c>
      <c r="U50" s="47" t="str">
        <f t="shared" si="43"/>
        <v>.</v>
      </c>
      <c r="V50" s="47" t="str">
        <f t="shared" si="44"/>
        <v>.</v>
      </c>
      <c r="W50" s="47" t="str">
        <f t="shared" si="45"/>
        <v>.</v>
      </c>
      <c r="X50" s="47" t="str">
        <f t="shared" si="46"/>
        <v>.</v>
      </c>
    </row>
    <row r="51" spans="1:24" ht="15" customHeight="1">
      <c r="A51" s="13" t="str">
        <f t="shared" si="47"/>
        <v>J4-Session 10-13 (4 wks) Starts 11/01/27</v>
      </c>
      <c r="B51" s="45" t="str">
        <f t="shared" si="48"/>
        <v>J4</v>
      </c>
      <c r="C51" s="19" t="str">
        <f t="shared" si="49"/>
        <v>Session 10-13 (4 wks)</v>
      </c>
      <c r="D51" s="18">
        <f t="shared" si="29"/>
        <v>46692</v>
      </c>
      <c r="E51" s="15">
        <f t="shared" si="30"/>
        <v>46719</v>
      </c>
      <c r="F51" s="16">
        <v>10</v>
      </c>
      <c r="G51" s="21">
        <v>13</v>
      </c>
      <c r="H51" s="23"/>
      <c r="I51" s="47" t="str">
        <f t="shared" si="31"/>
        <v/>
      </c>
      <c r="J51" s="47" t="str">
        <f t="shared" si="32"/>
        <v/>
      </c>
      <c r="K51" s="47" t="str">
        <f t="shared" si="33"/>
        <v/>
      </c>
      <c r="L51" s="47" t="str">
        <f t="shared" si="34"/>
        <v/>
      </c>
      <c r="M51" s="47" t="str">
        <f t="shared" si="35"/>
        <v/>
      </c>
      <c r="N51" s="47" t="str">
        <f t="shared" si="36"/>
        <v/>
      </c>
      <c r="O51" s="47" t="str">
        <f t="shared" si="37"/>
        <v/>
      </c>
      <c r="P51" s="47" t="str">
        <f t="shared" si="38"/>
        <v/>
      </c>
      <c r="Q51" s="47" t="str">
        <f t="shared" si="39"/>
        <v/>
      </c>
      <c r="R51" s="47" t="str">
        <f t="shared" si="40"/>
        <v>.</v>
      </c>
      <c r="S51" s="47" t="str">
        <f t="shared" si="41"/>
        <v>.</v>
      </c>
      <c r="T51" s="47" t="str">
        <f t="shared" si="42"/>
        <v>.</v>
      </c>
      <c r="U51" s="47" t="str">
        <f t="shared" si="43"/>
        <v>.</v>
      </c>
      <c r="V51" s="47" t="str">
        <f t="shared" si="44"/>
        <v/>
      </c>
      <c r="W51" s="47" t="str">
        <f t="shared" si="45"/>
        <v/>
      </c>
      <c r="X51" s="47" t="str">
        <f t="shared" si="46"/>
        <v/>
      </c>
    </row>
    <row r="52" spans="1:24" ht="15" customHeight="1">
      <c r="A52" s="13" t="str">
        <f t="shared" si="47"/>
        <v>J3-Session 10-12 (3 wks) Starts 11/01/27</v>
      </c>
      <c r="B52" s="45" t="str">
        <f t="shared" si="48"/>
        <v>J3</v>
      </c>
      <c r="C52" s="19" t="str">
        <f t="shared" si="49"/>
        <v>Session 10-12 (3 wks)</v>
      </c>
      <c r="D52" s="18">
        <f t="shared" si="29"/>
        <v>46692</v>
      </c>
      <c r="E52" s="15">
        <f t="shared" si="30"/>
        <v>46712</v>
      </c>
      <c r="F52" s="16">
        <v>10</v>
      </c>
      <c r="G52" s="21">
        <v>12</v>
      </c>
      <c r="H52" s="23"/>
      <c r="I52" s="47" t="str">
        <f t="shared" si="31"/>
        <v/>
      </c>
      <c r="J52" s="47" t="str">
        <f t="shared" si="32"/>
        <v/>
      </c>
      <c r="K52" s="47" t="str">
        <f t="shared" si="33"/>
        <v/>
      </c>
      <c r="L52" s="47" t="str">
        <f t="shared" si="34"/>
        <v/>
      </c>
      <c r="M52" s="47" t="str">
        <f t="shared" si="35"/>
        <v/>
      </c>
      <c r="N52" s="47" t="str">
        <f t="shared" si="36"/>
        <v/>
      </c>
      <c r="O52" s="47" t="str">
        <f t="shared" si="37"/>
        <v/>
      </c>
      <c r="P52" s="47" t="str">
        <f t="shared" si="38"/>
        <v/>
      </c>
      <c r="Q52" s="47" t="str">
        <f t="shared" si="39"/>
        <v/>
      </c>
      <c r="R52" s="47" t="str">
        <f t="shared" si="40"/>
        <v>.</v>
      </c>
      <c r="S52" s="47" t="str">
        <f t="shared" si="41"/>
        <v>.</v>
      </c>
      <c r="T52" s="47" t="str">
        <f t="shared" si="42"/>
        <v>.</v>
      </c>
      <c r="U52" s="47" t="str">
        <f t="shared" si="43"/>
        <v/>
      </c>
      <c r="V52" s="47" t="str">
        <f t="shared" si="44"/>
        <v/>
      </c>
      <c r="W52" s="47" t="str">
        <f t="shared" si="45"/>
        <v/>
      </c>
      <c r="X52" s="47" t="str">
        <f t="shared" si="46"/>
        <v/>
      </c>
    </row>
    <row r="53" spans="1:24" ht="15" customHeight="1">
      <c r="A53" s="13" t="str">
        <f t="shared" ref="A53" si="50">CONCATENATE(B53,"-",C53," Starts ",TEXT(D53,"mm/dd/yy"))</f>
        <v>J2-Session 10-11 (2 wks) Starts 11/01/27</v>
      </c>
      <c r="B53" s="45" t="str">
        <f t="shared" ref="B53" si="51">LOOKUP($F53,$I$5:$X$5,$I$2:$X$2)&amp;(G53-F53+1)</f>
        <v>J2</v>
      </c>
      <c r="C53" s="19" t="str">
        <f t="shared" ref="C53" si="52">"Session "&amp;F53&amp;"-"&amp;G53&amp;" ("&amp;(G53-F53+1)&amp;" wks)"</f>
        <v>Session 10-11 (2 wks)</v>
      </c>
      <c r="D53" s="18">
        <f t="shared" si="29"/>
        <v>46692</v>
      </c>
      <c r="E53" s="15">
        <f t="shared" si="30"/>
        <v>46705</v>
      </c>
      <c r="F53" s="16">
        <v>10</v>
      </c>
      <c r="G53" s="21">
        <v>11</v>
      </c>
      <c r="H53" s="23"/>
      <c r="I53" s="47" t="str">
        <f t="shared" si="31"/>
        <v/>
      </c>
      <c r="J53" s="47" t="str">
        <f t="shared" si="32"/>
        <v/>
      </c>
      <c r="K53" s="47" t="str">
        <f t="shared" si="33"/>
        <v/>
      </c>
      <c r="L53" s="47" t="str">
        <f t="shared" si="34"/>
        <v/>
      </c>
      <c r="M53" s="47" t="str">
        <f t="shared" si="35"/>
        <v/>
      </c>
      <c r="N53" s="47" t="str">
        <f t="shared" si="36"/>
        <v/>
      </c>
      <c r="O53" s="47" t="str">
        <f t="shared" si="37"/>
        <v/>
      </c>
      <c r="P53" s="47" t="str">
        <f t="shared" si="38"/>
        <v/>
      </c>
      <c r="Q53" s="47" t="str">
        <f t="shared" si="39"/>
        <v/>
      </c>
      <c r="R53" s="47" t="str">
        <f t="shared" si="40"/>
        <v>.</v>
      </c>
      <c r="S53" s="47" t="str">
        <f t="shared" si="41"/>
        <v>.</v>
      </c>
      <c r="T53" s="47" t="str">
        <f t="shared" si="42"/>
        <v/>
      </c>
      <c r="U53" s="47" t="str">
        <f t="shared" si="43"/>
        <v/>
      </c>
      <c r="V53" s="47" t="str">
        <f t="shared" si="44"/>
        <v/>
      </c>
      <c r="W53" s="47" t="str">
        <f t="shared" si="45"/>
        <v/>
      </c>
      <c r="X53" s="47" t="str">
        <f t="shared" si="46"/>
        <v/>
      </c>
    </row>
    <row r="54" spans="1:24" ht="15" customHeight="1">
      <c r="A54" s="13" t="str">
        <f t="shared" si="47"/>
        <v>K6-Session 11-16 (6 wks) Starts 11/08/27</v>
      </c>
      <c r="B54" s="45" t="str">
        <f t="shared" si="48"/>
        <v>K6</v>
      </c>
      <c r="C54" s="19" t="str">
        <f t="shared" si="49"/>
        <v>Session 11-16 (6 wks)</v>
      </c>
      <c r="D54" s="18">
        <f t="shared" si="29"/>
        <v>46699</v>
      </c>
      <c r="E54" s="15">
        <f t="shared" si="30"/>
        <v>46738</v>
      </c>
      <c r="F54" s="16">
        <v>11</v>
      </c>
      <c r="G54" s="21">
        <v>16</v>
      </c>
      <c r="H54" s="23"/>
      <c r="I54" s="47" t="str">
        <f t="shared" si="31"/>
        <v/>
      </c>
      <c r="J54" s="47" t="str">
        <f t="shared" si="32"/>
        <v/>
      </c>
      <c r="K54" s="47" t="str">
        <f t="shared" si="33"/>
        <v/>
      </c>
      <c r="L54" s="47" t="str">
        <f t="shared" si="34"/>
        <v/>
      </c>
      <c r="M54" s="47" t="str">
        <f t="shared" si="35"/>
        <v/>
      </c>
      <c r="N54" s="47" t="str">
        <f t="shared" si="36"/>
        <v/>
      </c>
      <c r="O54" s="47" t="str">
        <f t="shared" si="37"/>
        <v/>
      </c>
      <c r="P54" s="47" t="str">
        <f t="shared" si="38"/>
        <v/>
      </c>
      <c r="Q54" s="47" t="str">
        <f t="shared" si="39"/>
        <v/>
      </c>
      <c r="R54" s="47" t="str">
        <f t="shared" si="40"/>
        <v/>
      </c>
      <c r="S54" s="47" t="str">
        <f t="shared" si="41"/>
        <v>.</v>
      </c>
      <c r="T54" s="47" t="str">
        <f t="shared" si="42"/>
        <v>.</v>
      </c>
      <c r="U54" s="47" t="str">
        <f t="shared" si="43"/>
        <v>.</v>
      </c>
      <c r="V54" s="47" t="str">
        <f t="shared" si="44"/>
        <v>.</v>
      </c>
      <c r="W54" s="47" t="str">
        <f t="shared" si="45"/>
        <v>.</v>
      </c>
      <c r="X54" s="47" t="str">
        <f t="shared" si="46"/>
        <v>.</v>
      </c>
    </row>
    <row r="55" spans="1:24" ht="15" customHeight="1">
      <c r="A55" s="13" t="str">
        <f t="shared" si="47"/>
        <v>L5-Session 12-16 (5 wks) Starts 11/15/27</v>
      </c>
      <c r="B55" s="45" t="str">
        <f t="shared" si="48"/>
        <v>L5</v>
      </c>
      <c r="C55" s="19" t="str">
        <f t="shared" si="49"/>
        <v>Session 12-16 (5 wks)</v>
      </c>
      <c r="D55" s="18">
        <f t="shared" si="29"/>
        <v>46706</v>
      </c>
      <c r="E55" s="15">
        <f t="shared" si="30"/>
        <v>46738</v>
      </c>
      <c r="F55" s="16">
        <v>12</v>
      </c>
      <c r="G55" s="21">
        <v>16</v>
      </c>
      <c r="H55" s="23"/>
      <c r="I55" s="47" t="str">
        <f t="shared" si="31"/>
        <v/>
      </c>
      <c r="J55" s="47" t="str">
        <f t="shared" si="32"/>
        <v/>
      </c>
      <c r="K55" s="47" t="str">
        <f t="shared" si="33"/>
        <v/>
      </c>
      <c r="L55" s="47" t="str">
        <f t="shared" si="34"/>
        <v/>
      </c>
      <c r="M55" s="47" t="str">
        <f t="shared" si="35"/>
        <v/>
      </c>
      <c r="N55" s="47" t="str">
        <f t="shared" si="36"/>
        <v/>
      </c>
      <c r="O55" s="47" t="str">
        <f t="shared" si="37"/>
        <v/>
      </c>
      <c r="P55" s="47" t="str">
        <f t="shared" si="38"/>
        <v/>
      </c>
      <c r="Q55" s="47" t="str">
        <f t="shared" si="39"/>
        <v/>
      </c>
      <c r="R55" s="47" t="str">
        <f t="shared" si="40"/>
        <v/>
      </c>
      <c r="S55" s="47" t="str">
        <f t="shared" si="41"/>
        <v/>
      </c>
      <c r="T55" s="47" t="str">
        <f t="shared" si="42"/>
        <v>.</v>
      </c>
      <c r="U55" s="47" t="str">
        <f t="shared" si="43"/>
        <v>.</v>
      </c>
      <c r="V55" s="47" t="str">
        <f t="shared" si="44"/>
        <v>.</v>
      </c>
      <c r="W55" s="47" t="str">
        <f t="shared" si="45"/>
        <v>.</v>
      </c>
      <c r="X55" s="47" t="str">
        <f t="shared" si="46"/>
        <v>.</v>
      </c>
    </row>
    <row r="56" spans="1:24" ht="15" customHeight="1">
      <c r="A56" s="13" t="str">
        <f t="shared" ref="A56" si="53">CONCATENATE(B56,"-",C56," Starts ",TEXT(D56,"mm/dd/yy"))</f>
        <v>M4-Session 13-16 (4 wks) Starts 11/22/27</v>
      </c>
      <c r="B56" s="45" t="str">
        <f t="shared" ref="B56" si="54">LOOKUP($F56,$I$5:$X$5,$I$2:$X$2)&amp;(G56-F56+1)</f>
        <v>M4</v>
      </c>
      <c r="C56" s="19" t="str">
        <f t="shared" ref="C56" si="55">"Session "&amp;F56&amp;"-"&amp;G56&amp;" ("&amp;(G56-F56+1)&amp;" wks)"</f>
        <v>Session 13-16 (4 wks)</v>
      </c>
      <c r="D56" s="18">
        <f t="shared" si="29"/>
        <v>46713</v>
      </c>
      <c r="E56" s="15">
        <f t="shared" si="30"/>
        <v>46738</v>
      </c>
      <c r="F56" s="16">
        <v>13</v>
      </c>
      <c r="G56" s="21">
        <v>16</v>
      </c>
      <c r="H56" s="23"/>
      <c r="I56" s="47" t="str">
        <f t="shared" si="31"/>
        <v/>
      </c>
      <c r="J56" s="47" t="str">
        <f t="shared" si="32"/>
        <v/>
      </c>
      <c r="K56" s="47" t="str">
        <f t="shared" si="33"/>
        <v/>
      </c>
      <c r="L56" s="47" t="str">
        <f t="shared" si="34"/>
        <v/>
      </c>
      <c r="M56" s="47" t="str">
        <f t="shared" si="35"/>
        <v/>
      </c>
      <c r="N56" s="47" t="str">
        <f t="shared" si="36"/>
        <v/>
      </c>
      <c r="O56" s="47" t="str">
        <f t="shared" si="37"/>
        <v/>
      </c>
      <c r="P56" s="47" t="str">
        <f t="shared" si="38"/>
        <v/>
      </c>
      <c r="Q56" s="47" t="str">
        <f t="shared" si="39"/>
        <v/>
      </c>
      <c r="R56" s="47" t="str">
        <f t="shared" si="40"/>
        <v/>
      </c>
      <c r="S56" s="47" t="str">
        <f t="shared" si="41"/>
        <v/>
      </c>
      <c r="T56" s="47" t="str">
        <f t="shared" si="42"/>
        <v/>
      </c>
      <c r="U56" s="47" t="str">
        <f t="shared" si="43"/>
        <v>.</v>
      </c>
      <c r="V56" s="47" t="str">
        <f t="shared" si="44"/>
        <v>.</v>
      </c>
      <c r="W56" s="47" t="str">
        <f t="shared" si="45"/>
        <v>.</v>
      </c>
      <c r="X56" s="47" t="str">
        <f t="shared" si="46"/>
        <v>.</v>
      </c>
    </row>
  </sheetData>
  <sortState xmlns:xlrd2="http://schemas.microsoft.com/office/spreadsheetml/2017/richdata2" ref="F6:G57">
    <sortCondition ref="F6:F57"/>
    <sortCondition descending="1" ref="G6:G57"/>
  </sortState>
  <mergeCells count="1">
    <mergeCell ref="I1:X1"/>
  </mergeCells>
  <conditionalFormatting sqref="I46">
    <cfRule type="containsText" dxfId="87" priority="106" operator="containsText" text=".">
      <formula>NOT(ISERROR(SEARCH(".",I46)))</formula>
    </cfRule>
  </conditionalFormatting>
  <conditionalFormatting sqref="I47">
    <cfRule type="containsText" dxfId="86" priority="100" operator="containsText" text=".">
      <formula>NOT(ISERROR(SEARCH(".",I47)))</formula>
    </cfRule>
  </conditionalFormatting>
  <conditionalFormatting sqref="I56">
    <cfRule type="containsText" dxfId="85" priority="161" operator="containsText" text=".">
      <formula>NOT(ISERROR(SEARCH(".",I56)))</formula>
    </cfRule>
  </conditionalFormatting>
  <conditionalFormatting sqref="I48:X52 I54:X55">
    <cfRule type="cellIs" dxfId="84" priority="227" operator="equal">
      <formula>1</formula>
    </cfRule>
  </conditionalFormatting>
  <conditionalFormatting sqref="I54:X55 I48:X52">
    <cfRule type="containsText" dxfId="77" priority="225" operator="containsText" text=".">
      <formula>NOT(ISERROR(SEARCH(".",I48)))</formula>
    </cfRule>
  </conditionalFormatting>
  <conditionalFormatting sqref="I46:X46">
    <cfRule type="containsText" dxfId="18" priority="105" operator="containsText" text=".">
      <formula>NOT(ISERROR(SEARCH(".",I46)))</formula>
    </cfRule>
    <cfRule type="cellIs" dxfId="17" priority="107" operator="equal">
      <formula>1</formula>
    </cfRule>
  </conditionalFormatting>
  <conditionalFormatting sqref="I46:X52">
    <cfRule type="cellIs" dxfId="16" priority="101" operator="equal">
      <formula>1</formula>
    </cfRule>
    <cfRule type="containsText" dxfId="15" priority="99" operator="containsText" text=".">
      <formula>NOT(ISERROR(SEARCH(".",I46)))</formula>
    </cfRule>
  </conditionalFormatting>
  <conditionalFormatting sqref="I47:X47">
    <cfRule type="containsText" dxfId="14" priority="96" operator="containsText" text=".">
      <formula>NOT(ISERROR(SEARCH(".",I47)))</formula>
    </cfRule>
    <cfRule type="cellIs" dxfId="13" priority="98" operator="equal">
      <formula>1</formula>
    </cfRule>
  </conditionalFormatting>
  <conditionalFormatting sqref="I53:X53">
    <cfRule type="cellIs" dxfId="12" priority="89" operator="equal">
      <formula>1</formula>
    </cfRule>
    <cfRule type="containsText" dxfId="11" priority="87" operator="containsText" text=".">
      <formula>NOT(ISERROR(SEARCH(".",I53)))</formula>
    </cfRule>
    <cfRule type="cellIs" dxfId="10" priority="86" operator="equal">
      <formula>1</formula>
    </cfRule>
    <cfRule type="containsText" dxfId="9" priority="84" operator="containsText" text=".">
      <formula>NOT(ISERROR(SEARCH(".",I53)))</formula>
    </cfRule>
  </conditionalFormatting>
  <conditionalFormatting sqref="I54:X56">
    <cfRule type="containsText" dxfId="8" priority="160" operator="containsText" text=".">
      <formula>NOT(ISERROR(SEARCH(".",I54)))</formula>
    </cfRule>
    <cfRule type="cellIs" dxfId="7" priority="162" operator="equal">
      <formula>1</formula>
    </cfRule>
  </conditionalFormatting>
  <conditionalFormatting sqref="I56:X56">
    <cfRule type="containsText" dxfId="6" priority="157" operator="containsText" text=".">
      <formula>NOT(ISERROR(SEARCH(".",I56)))</formula>
    </cfRule>
    <cfRule type="cellIs" dxfId="5" priority="159" operator="equal">
      <formula>1</formula>
    </cfRule>
  </conditionalFormatting>
  <conditionalFormatting sqref="N54">
    <cfRule type="iconSet" priority="232">
      <iconSet iconSet="4RedToBlack">
        <cfvo type="percent" val="0"/>
        <cfvo type="percent" val="25"/>
        <cfvo type="percent" val="50"/>
        <cfvo type="percent" val="75"/>
      </iconSet>
    </cfRule>
  </conditionalFormatting>
  <conditionalFormatting sqref="N55">
    <cfRule type="iconSet" priority="210">
      <iconSet iconSet="4RedToBlack">
        <cfvo type="percent" val="0"/>
        <cfvo type="percent" val="25"/>
        <cfvo type="percent" val="50"/>
        <cfvo type="percent" val="75"/>
      </iconSet>
    </cfRule>
  </conditionalFormatting>
  <conditionalFormatting sqref="N56">
    <cfRule type="iconSet" priority="156">
      <iconSet iconSet="4RedToBlack">
        <cfvo type="percent" val="0"/>
        <cfvo type="percent" val="25"/>
        <cfvo type="percent" val="50"/>
        <cfvo type="percent" val="75"/>
      </iconSet>
    </cfRule>
  </conditionalFormatting>
  <conditionalFormatting sqref="I6:I10">
    <cfRule type="expression" dxfId="4" priority="3">
      <formula>NOT(ISERROR(SEARCH(".",I6)))</formula>
    </cfRule>
  </conditionalFormatting>
  <conditionalFormatting sqref="I6:X17">
    <cfRule type="expression" dxfId="3" priority="1">
      <formula>NOT(ISERROR(SEARCH(".",I6)))</formula>
    </cfRule>
    <cfRule type="cellIs" dxfId="2" priority="2" operator="equal">
      <formula>1</formula>
    </cfRule>
  </conditionalFormatting>
  <conditionalFormatting sqref="I17:X45">
    <cfRule type="expression" dxfId="1" priority="4">
      <formula>NOT(ISERROR(SEARCH(".",I17)))</formula>
    </cfRule>
    <cfRule type="cellIs" dxfId="0" priority="5" operator="equal">
      <formula>1</formula>
    </cfRule>
  </conditionalFormatting>
  <pageMargins left="0.45" right="0.45" top="0.75" bottom="0.75" header="0.3" footer="0.3"/>
  <pageSetup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8"/>
  <sheetViews>
    <sheetView workbookViewId="0">
      <selection activeCell="B2" sqref="B2:B8"/>
    </sheetView>
  </sheetViews>
  <sheetFormatPr defaultRowHeight="12.75"/>
  <sheetData>
    <row r="1" spans="1:4" ht="38.25">
      <c r="A1" s="6" t="s">
        <v>37</v>
      </c>
      <c r="B1" s="7" t="s">
        <v>39</v>
      </c>
      <c r="C1" s="8" t="s">
        <v>42</v>
      </c>
      <c r="D1" s="6" t="s">
        <v>3</v>
      </c>
    </row>
    <row r="2" spans="1:4">
      <c r="A2" s="3" t="s">
        <v>38</v>
      </c>
      <c r="B2" s="1" t="s">
        <v>89</v>
      </c>
      <c r="C2" s="4" t="s">
        <v>43</v>
      </c>
      <c r="D2" s="2" t="s">
        <v>7</v>
      </c>
    </row>
    <row r="3" spans="1:4">
      <c r="A3" s="5" t="s">
        <v>84</v>
      </c>
      <c r="B3" s="1" t="s">
        <v>90</v>
      </c>
      <c r="C3" s="1" t="s">
        <v>0</v>
      </c>
      <c r="D3" s="1" t="s">
        <v>4</v>
      </c>
    </row>
    <row r="4" spans="1:4">
      <c r="A4" s="5" t="s">
        <v>85</v>
      </c>
      <c r="B4" s="1" t="s">
        <v>91</v>
      </c>
      <c r="C4" s="1" t="s">
        <v>1</v>
      </c>
      <c r="D4" s="1" t="s">
        <v>5</v>
      </c>
    </row>
    <row r="5" spans="1:4">
      <c r="A5" s="5" t="s">
        <v>86</v>
      </c>
      <c r="B5" s="1" t="s">
        <v>92</v>
      </c>
      <c r="C5" s="1" t="s">
        <v>2</v>
      </c>
      <c r="D5" s="1"/>
    </row>
    <row r="6" spans="1:4">
      <c r="A6" s="5" t="s">
        <v>87</v>
      </c>
      <c r="B6" s="1" t="s">
        <v>41</v>
      </c>
      <c r="C6" s="1" t="s">
        <v>16</v>
      </c>
      <c r="D6" s="1"/>
    </row>
    <row r="7" spans="1:4">
      <c r="A7" s="5" t="s">
        <v>88</v>
      </c>
      <c r="B7" s="1" t="s">
        <v>93</v>
      </c>
      <c r="C7" s="1" t="s">
        <v>14</v>
      </c>
      <c r="D7" s="1"/>
    </row>
    <row r="8" spans="1:4">
      <c r="A8" s="1"/>
      <c r="B8" s="1" t="s">
        <v>94</v>
      </c>
      <c r="C8" s="1" t="s">
        <v>44</v>
      </c>
      <c r="D8" s="1"/>
    </row>
    <row r="9" spans="1:4">
      <c r="A9" s="1"/>
      <c r="B9" s="1"/>
      <c r="C9" s="1" t="s">
        <v>10</v>
      </c>
      <c r="D9" s="1"/>
    </row>
    <row r="10" spans="1:4">
      <c r="A10" s="1"/>
      <c r="B10" s="1"/>
      <c r="C10" s="1" t="s">
        <v>17</v>
      </c>
      <c r="D10" s="1"/>
    </row>
    <row r="11" spans="1:4">
      <c r="A11" s="1"/>
      <c r="B11" s="1"/>
      <c r="C11" s="1" t="s">
        <v>18</v>
      </c>
      <c r="D11" s="1"/>
    </row>
    <row r="12" spans="1:4">
      <c r="A12" s="1"/>
      <c r="B12" s="1"/>
      <c r="C12" s="1" t="s">
        <v>19</v>
      </c>
      <c r="D12" s="1"/>
    </row>
    <row r="13" spans="1:4">
      <c r="A13" s="1"/>
      <c r="B13" s="1"/>
      <c r="C13" s="1" t="s">
        <v>8</v>
      </c>
      <c r="D13" s="1"/>
    </row>
    <row r="14" spans="1:4">
      <c r="A14" s="1"/>
      <c r="B14" s="1"/>
      <c r="C14" s="1" t="s">
        <v>15</v>
      </c>
      <c r="D14" s="1"/>
    </row>
    <row r="15" spans="1:4">
      <c r="A15" s="1"/>
      <c r="B15" s="1"/>
      <c r="C15" s="1" t="s">
        <v>9</v>
      </c>
      <c r="D15" s="1"/>
    </row>
    <row r="16" spans="1:4">
      <c r="A16" s="1"/>
      <c r="B16" s="1"/>
      <c r="C16" s="1" t="s">
        <v>11</v>
      </c>
      <c r="D16" s="1"/>
    </row>
    <row r="17" spans="1:4">
      <c r="A17" s="1"/>
      <c r="B17" s="1"/>
      <c r="C17" s="1" t="s">
        <v>12</v>
      </c>
      <c r="D17" s="1"/>
    </row>
    <row r="18" spans="1:4">
      <c r="A18" s="1"/>
      <c r="B18" s="1"/>
      <c r="C18" s="1" t="s">
        <v>13</v>
      </c>
      <c r="D18" s="1"/>
    </row>
  </sheetData>
  <dataValidations count="1">
    <dataValidation type="textLength" operator="greaterThanOrEqual" allowBlank="1" showInputMessage="1" showErrorMessage="1" sqref="A2:A7" xr:uid="{99B14F57-2BD3-4D7E-9657-F6D790D3D1CD}">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Class Schedule Submission</vt:lpstr>
      <vt:lpstr>Sessions Table</vt:lpstr>
      <vt:lpstr>Lists</vt:lpstr>
      <vt:lpstr>finals</vt:lpstr>
      <vt:lpstr>InstrMode</vt:lpstr>
      <vt:lpstr>Locationslist</vt:lpstr>
      <vt:lpstr>'Sessions Table'!Print_Area</vt:lpstr>
      <vt:lpstr>'Sessions Table'!Print_Titles</vt:lpstr>
      <vt:lpstr>roomfeatures</vt:lpstr>
      <vt:lpstr>Session</vt:lpstr>
      <vt:lpstr>SessionDetails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E Fawver</dc:creator>
  <cp:lastModifiedBy>Nancy E Fawver</cp:lastModifiedBy>
  <cp:lastPrinted>2013-11-25T18:55:03Z</cp:lastPrinted>
  <dcterms:created xsi:type="dcterms:W3CDTF">2010-10-01T19:01:36Z</dcterms:created>
  <dcterms:modified xsi:type="dcterms:W3CDTF">2026-08-19T23:14:30Z</dcterms:modified>
</cp:coreProperties>
</file>